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helle\Desktop\PE 19-2021 Mobiliário de Aço\Edital - 1ª Alteração (valores)\"/>
    </mc:Choice>
  </mc:AlternateContent>
  <xr:revisionPtr revIDLastSave="0" documentId="13_ncr:1_{333AC302-43F1-4059-B16B-D6ED71DAE61D}" xr6:coauthVersionLast="47" xr6:coauthVersionMax="47" xr10:uidLastSave="{00000000-0000-0000-0000-000000000000}"/>
  <bookViews>
    <workbookView xWindow="15" yWindow="0" windowWidth="28785" windowHeight="15600" xr2:uid="{00000000-000D-0000-FFFF-FFFF00000000}"/>
  </bookViews>
  <sheets>
    <sheet name="Folha1" sheetId="1" r:id="rId1"/>
  </sheets>
  <definedNames>
    <definedName name="_xlnm._FilterDatabase" localSheetId="0" hidden="1">Folha1!#REF!</definedName>
    <definedName name="_xlnm.Print_Area" localSheetId="0">Folha1!$A$1:$M$38</definedName>
    <definedName name="_xlnm.Print_Titles" localSheetId="0">Folha1!$5:$5</definedName>
  </definedNames>
  <calcPr calcId="181029"/>
</workbook>
</file>

<file path=xl/calcChain.xml><?xml version="1.0" encoding="utf-8"?>
<calcChain xmlns="http://schemas.openxmlformats.org/spreadsheetml/2006/main">
  <c r="G7" i="1" l="1"/>
  <c r="I7" i="1" s="1"/>
  <c r="G8" i="1"/>
  <c r="I8" i="1" s="1"/>
  <c r="G9" i="1"/>
  <c r="I9" i="1" s="1"/>
  <c r="G10" i="1"/>
  <c r="I10" i="1" s="1"/>
  <c r="G11" i="1"/>
  <c r="I11" i="1" s="1"/>
  <c r="G12" i="1"/>
  <c r="I12" i="1" s="1"/>
  <c r="G13" i="1"/>
  <c r="I13" i="1" s="1"/>
  <c r="G14" i="1"/>
  <c r="I14" i="1" s="1"/>
  <c r="G15" i="1"/>
  <c r="G16" i="1"/>
  <c r="I16" i="1" s="1"/>
  <c r="G17" i="1"/>
  <c r="I17" i="1" s="1"/>
  <c r="G18" i="1"/>
  <c r="I18" i="1" s="1"/>
  <c r="G19" i="1"/>
  <c r="I19" i="1" s="1"/>
  <c r="G20" i="1"/>
  <c r="I20" i="1" s="1"/>
  <c r="G21" i="1"/>
  <c r="I21" i="1" s="1"/>
  <c r="G22" i="1"/>
  <c r="I22" i="1" s="1"/>
  <c r="G23" i="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I15" i="1"/>
  <c r="I23" i="1"/>
  <c r="G6" i="1"/>
  <c r="I6" i="1" s="1"/>
  <c r="M36" i="1" l="1"/>
  <c r="M37" i="1"/>
  <c r="E22" i="1"/>
  <c r="E13"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6" i="1" l="1"/>
  <c r="I38" i="1" l="1"/>
</calcChain>
</file>

<file path=xl/sharedStrings.xml><?xml version="1.0" encoding="utf-8"?>
<sst xmlns="http://schemas.openxmlformats.org/spreadsheetml/2006/main" count="178" uniqueCount="54">
  <si>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</si>
  <si>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</si>
  <si>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</si>
  <si>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</si>
  <si>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</si>
  <si>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</si>
  <si>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</si>
  <si>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</si>
  <si>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</si>
  <si>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</si>
  <si>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</si>
  <si>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</si>
  <si>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</si>
  <si>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</si>
  <si>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unidade</t>
  </si>
  <si>
    <t>ARMÁRIO DE AÇO 02 PORTAS: altura 1500mm X largura 760mm X profundidade 330mm. Chapas de aço SAE 1010/1020: Corpo e portas em chapa 24, 04 Prateleiras e reforço das portas em chapa 20 (0,90 mm) Base em chapa 18 (1,25 mm) Dobradiças em chapa 14 (1,9 mm) As quatro prateleiras removíveis e ajustáveis. Dobradiças internas de 75 mm de altura e três unidades por porta. Puxadores inteiramente metálicos, de liga não-ferrosa. Fechadura de tambor cilíndrico com uma duplicata da chave. Prateleiras são reguláveis e permitir o ajuste em distâncias de até 100 mm.</t>
  </si>
  <si>
    <t>ARMÁRIO DE AÇO 02 PORTAS: Dimensões: altura 1980mm X largura 900mm X profundidade 450mm Chapas de aço SAE 1010/1020: Corpo e portas em chapa 24, 04 Prateleiras e reforço das portas em chapa 20 (0,90 mm) Base em chapa 18 (1,25 mm) Dobradiças em chapa 14 (1,9 mm) As quatro prateleiras removíveis e ajustáveis. Dobradiças internas de 75 mm de altura e três unidades por porta. Puxadores inteiramente metálicos, de liga não-ferrosa. Fechadura de tambor cilíndrico com uma duplicata da chave. Prateleiras são reguláveis e permitir o ajuste em distâncias de até 100 mm.</t>
  </si>
  <si>
    <t>Armário de aço para devolução de livros: com janela de devolução, plataforma de depósito e bloqueio de segurança. Possibilidade de fixação no solo. Parte interna da caixa deve ter sistema que evite a danificação dos livros ao serem depositados, e separação destes com o fundo, para evitar possíveis vandalismos, como líquidos e outros resíduos. Dimensões da caixa 760x760x1250 mm, com janela de devolução 350x100 mm.</t>
  </si>
  <si>
    <t>Armário de aço tipo roupeiro 16 portas. Roupeiro de aço chapa 24 com 16 vãos pequenos nas dimensões 197x122x42cm.</t>
  </si>
  <si>
    <t>ARMÁRIO DE AÇO TIPO ROUPEIRO CHAPA 22 - CINZA 08 (oito) portas - Medidas (AxLxP): 1,980x1,25x0,40m.</t>
  </si>
  <si>
    <t>Armário de aço tipo roupeiro com 12 portas médias - Porta pitão de série (dispositivo para cadeado) ou opcional de travamento por fechaduras tipo yale (chave + fechadura) - Tratamento anti-ferruginoso.</t>
  </si>
  <si>
    <t>Armário misto na cor cinza com portas na cor azul, totalmente confeccionada em chapa de aço com tratamento anticorrosivo e pintura eletrostática a pó. Deverá possuir 02 (duas) portas, uma com trincos internos (superior e inferior) e outra com fechadura com chave e cópia, as portas deverão possuir dobras enroladas e reforço do tipo cartola garantindo assim maior resistência ao conjunto e também sistema de ventilação dos compartimentos. 03 (três) prateleiras com sistema de fixação por encaixe. 02 (duas) gavetas para pastas suspensas com sistema de deslizamento por corrediças telescópicas e puxador estampado na própria gaveta. Prateleiras, portas, fundo e laterais confeccionadas em chapa de aço com espessura de 0,65mm, rodapé e reforço interno em chapa de aço com espessura de 1,25mm. Sapatas para nivelamento. Dimensões aproximadas (LAP): 90x185x45cm.</t>
  </si>
  <si>
    <t>ARQUIVO FRONTAL DE AÇO PARA PASTA SUSPENSA, 04 GAVETAS SOBRE TRILHOS TELESCÓPICOS QUE PERMITE ABERTURA TOTAL . Dimensões: 1335 mm (altura) x 470 mm (largura) x 710 mm (profundidade). Chapa de aço SAE 1010/1020: Corpo e estrutura interna em chapa 22 (0,75 mm); Gavetas em chapa 24 (0,60 mm); Trilhos telescópicos e guias em chapa 16 (1,5 mm); Haste de travamento de gavetas em chapa 16 (1,5 mm); Fechamento inferior (junto ao piso) em chapa 24 (0,60 mm). Puxadores inteiramente metálicos, de liga não-ferrosa. Fechadura de tambor cilíndrico com sistema de travamento simultâneo das gavetas. Chaves com 01 duplicata. Porta-etiquetas estampado ou sobreposto, sendo este último exclusivamente de liga metálica não ferrosa . Gavetas com corrediças metálicas.</t>
  </si>
  <si>
    <t>Bicicletário composto por 5 suportes do tipo "U" invertido, fabricados em tubo de aço inoxidável A304. Dimensões: de 0 1.1/2'' x 2,5mm de espessura e 0 externo de 48,3mm, montadas sobre barras chatas em aço inoxidável A304 de 2''x 1/4" por meio de solda reforçada, acabamento decapado e sem pintura, preparado para ser fixado sobre piso por meio de pé-de-galinha, com furos de 10mm. Dimensões do suporte: altura de 75cm, distância dos pés de no mínimo 75cm e raio do meio circulo de 28cm ou mais. Distância entre suportes de 75cm. O suporte deve sustentar a bicicleta pelo quadro em 2 pontos de apoio. Impedir que a bicicleta gire sobre a roda dianteira, permitir que a bicicleta seja presa pelo quadro e por uma ou ambas as rodas; ser adequado para bicicletas que não tenham quadro tipo "diamante", sem tubo superior (p.ex., bicicletas femininas ou infanto-juvenis); permitir que uma tranca "U" prenda a roda dianteira e o tubo inferior do quadro de uma bicicleta convencional; permitir que uma tranca "U" prenda a roda traseira e o tubo do selim do quadro de uma bicicleta convencional.</t>
  </si>
  <si>
    <t>Bicicletário de chão para 5 bicicletas: leve, em aço 5/16 pintado de preto. Vagas para 5 bicicletas fixadas em canos galvanizados de 3/4 com 5cm de altura também na cor preta. Pode ser fixado no chão por parafusos e buchas que devem acompanhar o material. Medidas: 600mm de largura e 1500mm de comprimento.</t>
  </si>
  <si>
    <t>Carrinho anatômico para transporte de livros. Especificações Técnicas: 04 Rodízios giratórios. Braços laterais, Prateleiras e Laterais em aço. Dimensões: Largura 58 cm Altura: 126 cm Profundidade: 75 cm</t>
  </si>
  <si>
    <t>Carrinho de biblioteca. Especificações: Tratamento anti-corrosivo &amp; fosfatizante. Pintura eletrostática a pó. Materiais: Aço. Dimensões: 70 X 102 X 50 cm (Largura x Altura x Profundidade).</t>
  </si>
  <si>
    <t>Cortina blackout 140x260cm: tecido resistente lavável, resistente a lavagem em máquina; medidas 140cm de largura e 260cm de altura; cor Marfim.</t>
  </si>
  <si>
    <t>Cortina blackout 255x155cm: para varão; tecido lavável 100% poliéster, resistente a lavagem em máquina e com proteção UV; medidas 155cm de largura e 255cm de altura; cor Bege.</t>
  </si>
  <si>
    <t>Cortina Persiana Vertical branca de PVC embutida altura 240 cm x largura 340 cm. Trilho em alumínio, componente de acionamento em plástico injetado reforçado. Suportes de fixação em aço na cor branca.</t>
  </si>
  <si>
    <t>Estante baixa em aço. Especificação: 4 colunas. 90cm de altura. 3 prateleiras (92cm de largura e 30cm de profundidade) LPA: 92cmX30 cmX90cm.</t>
  </si>
  <si>
    <t>ESTANTE BIBLIOTECA FACE SIMPLES, medindo 2000 mm alt. X 1000 mm larg. X 315 prof. Painel de acabamento com 315 mm na cor a definir. Estrutura em Aço carbono - SAE 1006 a 1012, Tampo, Base, Prateleiras, Painel de acabamento e Painel sinalizador com 0,90 mm de espessura, Anteparos de fechamento da base e tampo, fixador da base e do tampo com 1,50 mm de espessura e Painel interno de sustentação 1,2 mm de espessura</t>
  </si>
  <si>
    <t>ESTANTE DESMONTÁVEL DE AÇO, MEDIDAS: 1980 H X 925 L 600 P. Com 01 reforço de fundo e 02 em cada lateral, Colunas em aço SAE 1010/1020, perfil L , com espessura mínima de 1,9 mm. Com SEIS prateleiras removíveis e ajustáveis, com espessura de 0,90 mm, com dobras triplas em todo o perímetro, fixadas com parafusos e porcas.</t>
  </si>
  <si>
    <t>ESTANTE DESMONTÁVEL DE AÇO, MEDIDAS: 2430 H X 925 L 600 P. Com 01 reforço de fundo e 02 em cada lateral, Colunas em aço SAE 1010/1020, perfil L , com espessura mínima de 1,9 mm. Com SEIS prateleiras removíveis e ajustáveis, com espessura de 0,90 mm, com dobras triplas em todo o perímetro, fixadas com parafusos e porcas.</t>
  </si>
  <si>
    <t>Gaveteiro de aço com 4 gavetas fechadas na lateral, com corrediças metálicas e telescópicas. Especificações: LPA 47cmx62cmx133cm. Para guarda de materiais diversos.</t>
  </si>
  <si>
    <t>Kit varão para cortina 130cm: cor preto fino</t>
  </si>
  <si>
    <t>Mesa Auxiliar com Rodízios. Mesa auxiliar medindo 40 x 60cm e 80cm de altura. Estrutura em tubos de aço redondo, tampo e prateleira em chapa de aço. Pés com rodízios de 2. Pintura eletrostática a pó.</t>
  </si>
  <si>
    <t>Móvel expositor para revistas. Descrição: expositor escamoteável em aço face dupla base aberta. Especificações Técnicas: Estante e prateleiras em aço. 04 Prateleiras Inclinadas Reguláveis. 01 Base inclinada. Pés Niveladores. Pintura Epóxi. Dimensões: Largura 104 cm; Altura: 200 cm; Profundidade: 55 cm.</t>
  </si>
  <si>
    <t>Móvel expositor para revistas. Descrição: expositor escamoteável em aço face simples base aberta. Especificações Técnicas: Estante e prateleiras em aço. 04 Prateleiras Inclinadas Reguláveis. 01 Base inclinada. Pés Niveladores. Pintura Epóxi. Dimensões: Largura 104 cm; Altura: 200 cm; Profundidade: 31 cm.</t>
  </si>
  <si>
    <t>RACK MÓVEL PARA COMPUTADOR COM GAVETA E PORTA TECLADO EM AÇO • Rack fechado R4 • Confeccionado em chapa de aço • Pintura eletrostática • 02 portas • Chaveado • Com 04 rodízios e alças para facilitar a movimentação • 02 gavetas sendo 01 para o teclado • Prateleiras para impressora e CPU, e espaço para estabilizador • Medidas: 65x48x116 cm • Cor: azul com portas na cor cinza claro.</t>
  </si>
  <si>
    <t>SUPORTE DE TETO PARA PROJETOR. ESPECIFICAÇÕES: Suporte para projetor universal; Fixação no teto; Passagem de fiação; Dimensões adaptáveis para qualquer tipo de projetor do mercado; material ferro, aço carbono ou alumínio; com extensor para ajuste de altura; tratamento anticorrosivo; pintura eletrostática texturizada. Peso mínimo suportado: 12kg</t>
  </si>
  <si>
    <t>SUPORTE PARA BANNER EM FERRO - PRETO. Capacidade 2,5kg; Mínimo 1,0 m e máximo 2,5 m altura; Conector para ajustar altura, suporte para tripe, ajuste da garra inferior.</t>
  </si>
  <si>
    <t>SUPORTE PARA CPU E ESTABILIZADOR. Suporte em chapa dobrada de aço #18 (1,20 mm) de espessura (mínimo), fixado sob o tampo. Possui braço com mola regulável e ajustável à largura da CPU. Todas as peças metálicas recebem pré-tratamento de desengraxamento, decapagem e fosfatização, preparando a superfície para receber à pintura. Pintura epóxi-pó aplicada pelo processo de deposição eletrostática com polimerização em estufa.</t>
  </si>
  <si>
    <t>SUPORTE TIPO BRAÇO MECÂNICO PARA TV LCD/PLASMA DE 42" A 60". Suporte para até 60kg de carga. Acabamento em pintura eletrostática a pó ( epóxi ) na cor preto fosco. Distância da parede quando fechado de no máximo 170 mm e quando aberto de no mínimo 595 mm. Compatível com os padrões Vesa para suportes (distância entre furos até 800 x 460 mm). Possibilidade de movimentação Vertical e horizontal de pelo menos 30ẃ. Com sistema de travamento para evitar queda do aparelho. Com duas bases para fixação na TV, kit de parafusos e Manual de montagem em português inclusos.</t>
  </si>
  <si>
    <t>Persiana em PVC com bandô: cor cinza e bandô com as duas laterais. Abertura do centro para as extremidades ou recolhimento lateral. 2 comandos (cordinhas) que abrem e fecham a persiana, além de regular o ângulo das lâminas. O material é completamente impermeável e a higienização pode ser realizada com auxílio de aspirador de pó, espanador ou pano umedecido em solução de água e sabão neutro. Lâminas (tiras), suportes de fixação para parede/teto, guia de instalação, parafusos e buchas. Controle total da luz natural através dos mecanismos de controle (cordinhas). Possibilita visibilidade do exterior/interior e controle solar a partir do acionamento das lâminas pelos comandos. As lâminas, em si, bloqueiam em 100% a passagem de luz externa. Seus mecanismos de tecnologia avançada permitem as laminas girarem 180 graus, possibilitando controle da iluminação e ventilação natural dos ambientes ou recolhimento total das lâminas. Garantia de 1 ano. Dimensões = espessura: 9cm X largura: 2,40 m x altura: 1,70m.</t>
  </si>
  <si>
    <t>ESTANTE BIBLIOTECA DUPLA FACE: Estante face dupla na cor a definir (com disponibilidade na cor azul royal), totalmente confeccionada em chapa de aço de baixo teor de carbono, sem arestas cortantes e rebarbas, com acabamento pelo sistema de tratamento químico da chapa (anti-ferruginoso e fosfatizante) e pintura através de sistema eletrostático a pó, com camada mínima de tinta de 70 micras. Contendo: 01 (uma) base em formato retangular, fechada, confeccionada em chapa nº 20 (0,90mm), com altura de 17,5 cm; 01 (um) reforço interno em “Omega” confeccionado em chapa nº 20 (0,90mm) e soldado na extensão da mesma; 02 (dois) anteparos laterais soldados a base e fixados nas laterais da estante através de 06 (seis) parafusos 3/8” de cada lado. 01 (uma) travessa superior horizontal (chapéu), confeccionado em chapa nº 20 (0,90mm) e dobrado em forma de “U” com altura de 7,0cm; 02 (dois) anteparos laterais em chapa nº 16 (1,50mm) soldados a travessa e fixado nas laterais da estante através de 06 (seis) parafusos 3/8” de cada lado. 02 (duas) Laterais de sustentação, com altura de 2,0 (dois) metros e largura de 58 cm, confeccionadas em chapa nº 18 (1,20mm). Cada lateral deverá possuir 09 (nove) linhas retas de 04 (quatro) fendas cada, com dimensões de 2,8 cm de altura por 10,5 cm de largura, permitindo encaixe das bandejas em passos de 17,5 cm. 08 (oito) prateleiras com dimensões de 93 cm de comprimento e 23,5 cm de profundidade, confeccionadas em chapa nº 20 (0,90mm), com dobras nas laterais que permitem as mesmas a união as laterais pelo sistema de encaixe (sem parafusos). Dimensões: Altura: 2,0 (dois) metros, Largura: 1,0 (um) metro, Profundidade: 58 cm. Modelo de Referência: Estante SLIT Face Dupla Azul Royal Biccateca Modelo 7010.</t>
  </si>
  <si>
    <t>Estante de aço para Caixa Box. Medidas: 2,00 m (alt.) x 0,92 m (larg.) x 0,40 m (prof.) 7 Prateleiras</t>
  </si>
  <si>
    <t>SIM</t>
  </si>
  <si>
    <t>NÃO</t>
  </si>
  <si>
    <t>VALOR TOTAL</t>
  </si>
  <si>
    <t>PE 19/2021 - AQUISIÇÃO DE MOBILIÁRIO DE AÇO E PEÇAS NÃO INCORPORÁVEIS A IMÓVEIS</t>
  </si>
  <si>
    <t>QUANTIDADE PROAD (150182)</t>
  </si>
  <si>
    <t>QUANTIDADE (HOSPITAL DA LAGOA 250105)</t>
  </si>
  <si>
    <t>QUANTIDADE TOTAL ORGÃO GERENCIADOR E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</si>
</sst>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11"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8"/>
      <color rgb="FF000000"/>
      <name val="Calibri"/>
      <family val="2"/>
    </font>
    <font>
      <b/>
      <sz val="10"/>
      <color rgb="FF000000"/>
      <name val="Calibri"/>
      <family val="2"/>
      <scheme val="minor"/>
    </font>
    <font>
      <b/>
      <sz val="8"/>
      <color rgb="FF000000"/>
      <name val="Calibri"/>
      <family val="2"/>
      <charset val="1"/>
    </font>
  </fonts>
  <fills count="4">
    <fill>
      <patternFill patternType="none"/>
    </fill>
    <fill>
      <patternFill patternType="gray125"/>
    </fill>
    <fill>
      <patternFill patternType="solid">
        <fgColor rgb="FF8DB3E2"/>
        <bgColor indexed="64"/>
      </patternFill>
    </fill>
    <fill>
      <patternFill patternType="solid">
        <fgColor rgb="FF8DB3E2"/>
        <bgColor rgb="FF9999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rgb="FF00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rgb="FF000000"/>
      </top>
      <bottom style="thin">
        <color theme="1"/>
      </bottom>
      <diagonal/>
    </border>
    <border>
      <left/>
      <right style="thin">
        <color theme="1"/>
      </right>
      <top style="thin">
        <color theme="1"/>
      </top>
      <bottom style="thin">
        <color theme="1"/>
      </bottom>
      <diagonal/>
    </border>
    <border>
      <left/>
      <right style="thin">
        <color theme="1"/>
      </right>
      <top style="medium">
        <color rgb="FFCCCCCC"/>
      </top>
      <bottom style="medium">
        <color rgb="FF000000"/>
      </bottom>
      <diagonal/>
    </border>
    <border>
      <left/>
      <right style="thin">
        <color theme="1"/>
      </right>
      <top style="thin">
        <color theme="1"/>
      </top>
      <bottom/>
      <diagonal/>
    </border>
    <border>
      <left/>
      <right style="thin">
        <color theme="1"/>
      </right>
      <top/>
      <bottom/>
      <diagonal/>
    </border>
    <border>
      <left/>
      <right style="thin">
        <color theme="1"/>
      </right>
      <top style="thin">
        <color indexed="64"/>
      </top>
      <bottom/>
      <diagonal/>
    </border>
    <border>
      <left/>
      <right style="thin">
        <color theme="1"/>
      </right>
      <top style="medium">
        <color rgb="FFCCCCCC"/>
      </top>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bottom style="medium">
        <color rgb="FF000000"/>
      </bottom>
      <diagonal/>
    </border>
    <border>
      <left style="thin">
        <color indexed="64"/>
      </left>
      <right style="thin">
        <color theme="1"/>
      </right>
      <top style="thin">
        <color indexed="64"/>
      </top>
      <bottom/>
      <diagonal/>
    </border>
    <border>
      <left style="thin">
        <color theme="1"/>
      </left>
      <right style="thin">
        <color theme="1"/>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56">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6" fillId="2" borderId="2" xfId="0" applyFont="1" applyFill="1" applyBorder="1" applyAlignment="1">
      <alignment horizontal="center" vertical="center" wrapText="1"/>
    </xf>
    <xf numFmtId="0" fontId="8" fillId="0" borderId="0" xfId="0" applyFont="1" applyBorder="1" applyAlignment="1">
      <alignment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44" fontId="4" fillId="0" borderId="0" xfId="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Fill="1" applyBorder="1" applyAlignment="1">
      <alignment horizontal="center" vertical="center" wrapText="1"/>
    </xf>
    <xf numFmtId="0" fontId="8" fillId="0" borderId="13" xfId="0" applyFont="1" applyFill="1" applyBorder="1" applyAlignment="1">
      <alignment vertical="center" wrapText="1"/>
    </xf>
    <xf numFmtId="0" fontId="4" fillId="0" borderId="21" xfId="0" applyFont="1" applyFill="1" applyBorder="1" applyAlignment="1">
      <alignment horizontal="center" vertical="center" wrapText="1"/>
    </xf>
    <xf numFmtId="0" fontId="8" fillId="0" borderId="5" xfId="0"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44" fontId="4"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1" fillId="0" borderId="0" xfId="0" applyFont="1" applyFill="1" applyBorder="1"/>
    <xf numFmtId="44" fontId="9" fillId="2" borderId="1" xfId="1" applyFont="1" applyFill="1" applyBorder="1" applyAlignment="1">
      <alignment horizontal="center" vertical="center" wrapText="1"/>
    </xf>
    <xf numFmtId="44" fontId="4" fillId="0" borderId="22" xfId="1" applyFont="1" applyBorder="1" applyAlignment="1">
      <alignment horizontal="center" vertical="center" wrapText="1"/>
    </xf>
    <xf numFmtId="0" fontId="8" fillId="0" borderId="5" xfId="0" applyFont="1" applyFill="1" applyBorder="1" applyAlignment="1">
      <alignment vertical="center" wrapText="1"/>
    </xf>
    <xf numFmtId="0" fontId="4" fillId="0" borderId="1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9" xfId="0" applyFont="1" applyFill="1" applyBorder="1" applyAlignment="1">
      <alignment vertical="center" wrapText="1"/>
    </xf>
    <xf numFmtId="0" fontId="8" fillId="0" borderId="16"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14" xfId="0" applyFont="1" applyFill="1" applyBorder="1" applyAlignment="1">
      <alignment vertical="center" wrapText="1"/>
    </xf>
    <xf numFmtId="0" fontId="8" fillId="0" borderId="6" xfId="0" applyFont="1" applyFill="1" applyBorder="1" applyAlignment="1">
      <alignment vertical="center" wrapText="1"/>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164" fontId="4" fillId="0" borderId="11" xfId="1"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64" fontId="4" fillId="0" borderId="5" xfId="0" applyNumberFormat="1" applyFont="1" applyFill="1" applyBorder="1" applyAlignment="1">
      <alignment horizontal="center" vertical="center"/>
    </xf>
    <xf numFmtId="164" fontId="4" fillId="0" borderId="13"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0" borderId="0" xfId="0" applyFont="1" applyBorder="1" applyAlignment="1">
      <alignment horizontal="center" wrapText="1"/>
    </xf>
    <xf numFmtId="0" fontId="9" fillId="2" borderId="1" xfId="0"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8"/>
  <sheetViews>
    <sheetView tabSelected="1" showWhiteSpace="0" zoomScale="80" zoomScaleNormal="80" zoomScaleSheetLayoutView="80" workbookViewId="0">
      <pane xSplit="1" ySplit="5" topLeftCell="B33" activePane="bottomRight" state="frozen"/>
      <selection pane="topRight" activeCell="B1" sqref="B1"/>
      <selection pane="bottomLeft" activeCell="A6" sqref="A6"/>
      <selection pane="bottomRight" activeCell="E38" sqref="E38:H38"/>
    </sheetView>
  </sheetViews>
  <sheetFormatPr defaultColWidth="9.140625" defaultRowHeight="12.75" x14ac:dyDescent="0.2"/>
  <cols>
    <col min="1" max="1" width="4.28515625" style="2" customWidth="1"/>
    <col min="2" max="2" width="48.28515625" style="2" customWidth="1"/>
    <col min="3" max="3" width="9.7109375" style="2" hidden="1" customWidth="1"/>
    <col min="4" max="4" width="8.28515625" style="3" bestFit="1" customWidth="1"/>
    <col min="5" max="5" width="11.42578125" style="4" bestFit="1" customWidth="1"/>
    <col min="6" max="7" width="11.42578125" style="4" customWidth="1"/>
    <col min="8" max="8" width="9.5703125" style="4" bestFit="1" customWidth="1"/>
    <col min="9" max="9" width="14.7109375" style="4" bestFit="1" customWidth="1"/>
    <col min="10" max="10" width="10.5703125" style="4" customWidth="1"/>
    <col min="11" max="11" width="11.5703125" style="4" customWidth="1"/>
    <col min="12" max="12" width="8.7109375" style="7" customWidth="1"/>
    <col min="13" max="13" width="15" style="4" customWidth="1"/>
    <col min="14" max="16384" width="9.140625" style="1"/>
  </cols>
  <sheetData>
    <row r="1" spans="1:13" x14ac:dyDescent="0.2">
      <c r="A1" s="54" t="s">
        <v>0</v>
      </c>
      <c r="B1" s="54"/>
      <c r="C1" s="54"/>
      <c r="D1" s="54"/>
      <c r="E1" s="54"/>
      <c r="F1" s="54"/>
      <c r="G1" s="54"/>
      <c r="H1" s="54"/>
      <c r="I1" s="54"/>
      <c r="J1" s="54"/>
      <c r="K1" s="54"/>
      <c r="L1" s="54"/>
      <c r="M1" s="54"/>
    </row>
    <row r="2" spans="1:13" x14ac:dyDescent="0.2">
      <c r="A2" s="54" t="s">
        <v>3</v>
      </c>
      <c r="B2" s="54"/>
      <c r="C2" s="54"/>
      <c r="D2" s="54"/>
      <c r="E2" s="54"/>
      <c r="F2" s="54"/>
      <c r="G2" s="54"/>
      <c r="H2" s="54"/>
      <c r="I2" s="54"/>
      <c r="J2" s="54"/>
      <c r="K2" s="54"/>
      <c r="L2" s="54"/>
      <c r="M2" s="54"/>
    </row>
    <row r="3" spans="1:13" x14ac:dyDescent="0.2">
      <c r="A3" s="54" t="s">
        <v>4</v>
      </c>
      <c r="B3" s="54"/>
      <c r="C3" s="54"/>
      <c r="D3" s="54"/>
      <c r="E3" s="54"/>
      <c r="F3" s="54"/>
      <c r="G3" s="54"/>
      <c r="H3" s="54"/>
      <c r="I3" s="54"/>
      <c r="J3" s="54"/>
      <c r="K3" s="54"/>
      <c r="L3" s="54"/>
      <c r="M3" s="54"/>
    </row>
    <row r="4" spans="1:13" x14ac:dyDescent="0.2">
      <c r="A4" s="54" t="s">
        <v>50</v>
      </c>
      <c r="B4" s="54"/>
      <c r="C4" s="54"/>
      <c r="D4" s="54"/>
      <c r="E4" s="54"/>
      <c r="F4" s="54"/>
      <c r="G4" s="54"/>
      <c r="H4" s="54"/>
      <c r="I4" s="54"/>
      <c r="J4" s="54"/>
      <c r="K4" s="54"/>
      <c r="L4" s="54"/>
      <c r="M4" s="54"/>
    </row>
    <row r="5" spans="1:13" ht="82.9" customHeight="1" x14ac:dyDescent="0.2">
      <c r="A5" s="5" t="s">
        <v>1</v>
      </c>
      <c r="B5" s="8" t="s">
        <v>5</v>
      </c>
      <c r="C5" s="6" t="s">
        <v>13</v>
      </c>
      <c r="D5" s="8" t="s">
        <v>2</v>
      </c>
      <c r="E5" s="8" t="s">
        <v>51</v>
      </c>
      <c r="F5" s="8" t="s">
        <v>52</v>
      </c>
      <c r="G5" s="53" t="s">
        <v>53</v>
      </c>
      <c r="H5" s="6" t="s">
        <v>7</v>
      </c>
      <c r="I5" s="6" t="s">
        <v>6</v>
      </c>
      <c r="J5" s="6" t="s">
        <v>8</v>
      </c>
      <c r="K5" s="6" t="s">
        <v>9</v>
      </c>
      <c r="L5" s="6" t="s">
        <v>10</v>
      </c>
      <c r="M5" s="6" t="s">
        <v>11</v>
      </c>
    </row>
    <row r="6" spans="1:13" s="24" customFormat="1" ht="101.25" x14ac:dyDescent="0.2">
      <c r="A6" s="15">
        <v>1</v>
      </c>
      <c r="B6" s="16" t="s">
        <v>15</v>
      </c>
      <c r="C6" s="17"/>
      <c r="D6" s="18" t="s">
        <v>14</v>
      </c>
      <c r="E6" s="18">
        <v>40</v>
      </c>
      <c r="F6" s="18">
        <v>40</v>
      </c>
      <c r="G6" s="18">
        <f>SUM(E6:F6)</f>
        <v>80</v>
      </c>
      <c r="H6" s="19">
        <v>1131.8499999999999</v>
      </c>
      <c r="I6" s="20">
        <f>G6*H6</f>
        <v>90548</v>
      </c>
      <c r="J6" s="21" t="s">
        <v>48</v>
      </c>
      <c r="K6" s="21" t="s">
        <v>48</v>
      </c>
      <c r="L6" s="22" t="s">
        <v>12</v>
      </c>
      <c r="M6" s="23">
        <f>IF(H6&lt;0.01,"",IF(AND(H6&gt;=0.01,H6&lt;=5),0.01,IF(H6&lt;=10,0.02,IF(H6&lt;=20,0.03,IF(H6&lt;=50,0.05,IF(H6&lt;=100,0.1,IF(H6&lt;=200,0.12,IF(H6&lt;=500,0.2,IF(H6&lt;=1000,0.4,IF(H6&lt;=2000,0.5,IF(H6&lt;=5000,0.8,IF(H6&lt;=10000,H6*0.005,"Avaliação Específica"))))))))))))</f>
        <v>0.5</v>
      </c>
    </row>
    <row r="7" spans="1:13" s="24" customFormat="1" ht="109.5" customHeight="1" x14ac:dyDescent="0.2">
      <c r="A7" s="15">
        <v>2</v>
      </c>
      <c r="B7" s="27" t="s">
        <v>16</v>
      </c>
      <c r="C7" s="28"/>
      <c r="D7" s="29" t="s">
        <v>14</v>
      </c>
      <c r="E7" s="18">
        <v>130</v>
      </c>
      <c r="F7" s="18">
        <v>130</v>
      </c>
      <c r="G7" s="18">
        <f t="shared" ref="G7:G37" si="0">SUM(E7:F7)</f>
        <v>260</v>
      </c>
      <c r="H7" s="19">
        <v>1074.1099999999999</v>
      </c>
      <c r="I7" s="20">
        <f t="shared" ref="I7:I37" si="1">G7*H7</f>
        <v>279268.59999999998</v>
      </c>
      <c r="J7" s="21" t="s">
        <v>48</v>
      </c>
      <c r="K7" s="21" t="s">
        <v>48</v>
      </c>
      <c r="L7" s="22" t="s">
        <v>12</v>
      </c>
      <c r="M7" s="23">
        <f t="shared" ref="M7:M37" si="2">IF(H7&lt;0.01,"",IF(AND(H7&gt;=0.01,H7&lt;=5),0.01,IF(H7&lt;=10,0.02,IF(H7&lt;=20,0.03,IF(H7&lt;=50,0.05,IF(H7&lt;=100,0.1,IF(H7&lt;=200,0.12,IF(H7&lt;=500,0.2,IF(H7&lt;=1000,0.4,IF(H7&lt;=2000,0.5,IF(H7&lt;=5000,0.8,IF(H7&lt;=10000,H7*0.005,"Avaliação Específica"))))))))))))</f>
        <v>0.5</v>
      </c>
    </row>
    <row r="8" spans="1:13" s="24" customFormat="1" ht="87" customHeight="1" thickBot="1" x14ac:dyDescent="0.25">
      <c r="A8" s="15">
        <v>3</v>
      </c>
      <c r="B8" s="30" t="s">
        <v>17</v>
      </c>
      <c r="C8" s="28"/>
      <c r="D8" s="18" t="s">
        <v>14</v>
      </c>
      <c r="E8" s="18">
        <v>22</v>
      </c>
      <c r="F8" s="18">
        <v>22</v>
      </c>
      <c r="G8" s="18">
        <f t="shared" si="0"/>
        <v>44</v>
      </c>
      <c r="H8" s="19">
        <v>2870.95</v>
      </c>
      <c r="I8" s="20">
        <f t="shared" si="1"/>
        <v>126321.79999999999</v>
      </c>
      <c r="J8" s="21" t="s">
        <v>48</v>
      </c>
      <c r="K8" s="21" t="s">
        <v>48</v>
      </c>
      <c r="L8" s="22" t="s">
        <v>12</v>
      </c>
      <c r="M8" s="23">
        <f t="shared" si="2"/>
        <v>0.8</v>
      </c>
    </row>
    <row r="9" spans="1:13" s="24" customFormat="1" ht="30" customHeight="1" x14ac:dyDescent="0.2">
      <c r="A9" s="15">
        <v>4</v>
      </c>
      <c r="B9" s="31" t="s">
        <v>18</v>
      </c>
      <c r="C9" s="28"/>
      <c r="D9" s="32" t="s">
        <v>14</v>
      </c>
      <c r="E9" s="18">
        <v>21</v>
      </c>
      <c r="F9" s="18">
        <v>21</v>
      </c>
      <c r="G9" s="18">
        <f t="shared" si="0"/>
        <v>42</v>
      </c>
      <c r="H9" s="19">
        <v>1746.67</v>
      </c>
      <c r="I9" s="20">
        <f t="shared" si="1"/>
        <v>73360.14</v>
      </c>
      <c r="J9" s="21" t="s">
        <v>47</v>
      </c>
      <c r="K9" s="21" t="s">
        <v>48</v>
      </c>
      <c r="L9" s="22" t="s">
        <v>12</v>
      </c>
      <c r="M9" s="23">
        <f t="shared" si="2"/>
        <v>0.5</v>
      </c>
    </row>
    <row r="10" spans="1:13" s="24" customFormat="1" ht="26.25" customHeight="1" x14ac:dyDescent="0.2">
      <c r="A10" s="15">
        <v>5</v>
      </c>
      <c r="B10" s="33" t="s">
        <v>19</v>
      </c>
      <c r="C10" s="28"/>
      <c r="D10" s="18" t="s">
        <v>14</v>
      </c>
      <c r="E10" s="18">
        <v>31</v>
      </c>
      <c r="F10" s="18">
        <v>31</v>
      </c>
      <c r="G10" s="18">
        <f t="shared" si="0"/>
        <v>62</v>
      </c>
      <c r="H10" s="19">
        <v>2067</v>
      </c>
      <c r="I10" s="20">
        <f t="shared" si="1"/>
        <v>128154</v>
      </c>
      <c r="J10" s="21" t="s">
        <v>48</v>
      </c>
      <c r="K10" s="21" t="s">
        <v>48</v>
      </c>
      <c r="L10" s="22" t="s">
        <v>12</v>
      </c>
      <c r="M10" s="23">
        <f t="shared" si="2"/>
        <v>0.8</v>
      </c>
    </row>
    <row r="11" spans="1:13" s="24" customFormat="1" ht="48.75" customHeight="1" x14ac:dyDescent="0.2">
      <c r="A11" s="15">
        <v>6</v>
      </c>
      <c r="B11" s="27" t="s">
        <v>20</v>
      </c>
      <c r="C11" s="28"/>
      <c r="D11" s="18" t="s">
        <v>14</v>
      </c>
      <c r="E11" s="18">
        <v>15</v>
      </c>
      <c r="F11" s="18">
        <v>15</v>
      </c>
      <c r="G11" s="18">
        <f t="shared" si="0"/>
        <v>30</v>
      </c>
      <c r="H11" s="19">
        <v>1616.13</v>
      </c>
      <c r="I11" s="20">
        <f t="shared" si="1"/>
        <v>48483.9</v>
      </c>
      <c r="J11" s="21" t="s">
        <v>47</v>
      </c>
      <c r="K11" s="21" t="s">
        <v>48</v>
      </c>
      <c r="L11" s="22" t="s">
        <v>12</v>
      </c>
      <c r="M11" s="23">
        <f t="shared" si="2"/>
        <v>0.5</v>
      </c>
    </row>
    <row r="12" spans="1:13" s="24" customFormat="1" ht="172.5" customHeight="1" x14ac:dyDescent="0.2">
      <c r="A12" s="15">
        <v>7</v>
      </c>
      <c r="B12" s="27" t="s">
        <v>21</v>
      </c>
      <c r="C12" s="28"/>
      <c r="D12" s="32" t="s">
        <v>14</v>
      </c>
      <c r="E12" s="18">
        <v>20</v>
      </c>
      <c r="F12" s="18">
        <v>20</v>
      </c>
      <c r="G12" s="18">
        <f t="shared" si="0"/>
        <v>40</v>
      </c>
      <c r="H12" s="19">
        <v>1167.19</v>
      </c>
      <c r="I12" s="20">
        <f t="shared" si="1"/>
        <v>46687.600000000006</v>
      </c>
      <c r="J12" s="21" t="s">
        <v>47</v>
      </c>
      <c r="K12" s="21" t="s">
        <v>48</v>
      </c>
      <c r="L12" s="22" t="s">
        <v>12</v>
      </c>
      <c r="M12" s="23">
        <f t="shared" si="2"/>
        <v>0.5</v>
      </c>
    </row>
    <row r="13" spans="1:13" s="24" customFormat="1" ht="162.75" customHeight="1" x14ac:dyDescent="0.2">
      <c r="A13" s="15">
        <v>8</v>
      </c>
      <c r="B13" s="34" t="s">
        <v>22</v>
      </c>
      <c r="C13" s="28"/>
      <c r="D13" s="18" t="s">
        <v>14</v>
      </c>
      <c r="E13" s="18">
        <f>155+1</f>
        <v>156</v>
      </c>
      <c r="F13" s="18">
        <v>156</v>
      </c>
      <c r="G13" s="18">
        <f t="shared" si="0"/>
        <v>312</v>
      </c>
      <c r="H13" s="19">
        <v>1471.71</v>
      </c>
      <c r="I13" s="20">
        <f t="shared" si="1"/>
        <v>459173.52</v>
      </c>
      <c r="J13" s="21" t="s">
        <v>48</v>
      </c>
      <c r="K13" s="21" t="s">
        <v>48</v>
      </c>
      <c r="L13" s="22" t="s">
        <v>12</v>
      </c>
      <c r="M13" s="23">
        <f t="shared" si="2"/>
        <v>0.5</v>
      </c>
    </row>
    <row r="14" spans="1:13" s="24" customFormat="1" ht="214.5" customHeight="1" thickBot="1" x14ac:dyDescent="0.25">
      <c r="A14" s="15">
        <v>9</v>
      </c>
      <c r="B14" s="35" t="s">
        <v>23</v>
      </c>
      <c r="C14" s="28"/>
      <c r="D14" s="18" t="s">
        <v>14</v>
      </c>
      <c r="E14" s="18">
        <v>10</v>
      </c>
      <c r="F14" s="18">
        <v>10</v>
      </c>
      <c r="G14" s="18">
        <f t="shared" si="0"/>
        <v>20</v>
      </c>
      <c r="H14" s="19">
        <v>498.36</v>
      </c>
      <c r="I14" s="20">
        <f t="shared" si="1"/>
        <v>9967.2000000000007</v>
      </c>
      <c r="J14" s="21" t="s">
        <v>47</v>
      </c>
      <c r="K14" s="21" t="s">
        <v>48</v>
      </c>
      <c r="L14" s="22" t="s">
        <v>12</v>
      </c>
      <c r="M14" s="23">
        <f t="shared" si="2"/>
        <v>0.2</v>
      </c>
    </row>
    <row r="15" spans="1:13" s="24" customFormat="1" ht="67.5" customHeight="1" thickBot="1" x14ac:dyDescent="0.25">
      <c r="A15" s="15">
        <v>10</v>
      </c>
      <c r="B15" s="36" t="s">
        <v>24</v>
      </c>
      <c r="C15" s="28"/>
      <c r="D15" s="32" t="s">
        <v>14</v>
      </c>
      <c r="E15" s="18">
        <v>22</v>
      </c>
      <c r="F15" s="18">
        <v>22</v>
      </c>
      <c r="G15" s="18">
        <f t="shared" si="0"/>
        <v>44</v>
      </c>
      <c r="H15" s="19">
        <v>498.36</v>
      </c>
      <c r="I15" s="20">
        <f t="shared" si="1"/>
        <v>21927.84</v>
      </c>
      <c r="J15" s="21" t="s">
        <v>47</v>
      </c>
      <c r="K15" s="21" t="s">
        <v>48</v>
      </c>
      <c r="L15" s="22" t="s">
        <v>12</v>
      </c>
      <c r="M15" s="23">
        <f t="shared" si="2"/>
        <v>0.2</v>
      </c>
    </row>
    <row r="16" spans="1:13" s="24" customFormat="1" ht="54" customHeight="1" thickBot="1" x14ac:dyDescent="0.25">
      <c r="A16" s="15">
        <v>11</v>
      </c>
      <c r="B16" s="36" t="s">
        <v>25</v>
      </c>
      <c r="C16" s="28"/>
      <c r="D16" s="18" t="s">
        <v>14</v>
      </c>
      <c r="E16" s="18">
        <v>32</v>
      </c>
      <c r="F16" s="18">
        <v>32</v>
      </c>
      <c r="G16" s="18">
        <f t="shared" si="0"/>
        <v>64</v>
      </c>
      <c r="H16" s="19">
        <v>1097.3699999999999</v>
      </c>
      <c r="I16" s="20">
        <f t="shared" si="1"/>
        <v>70231.679999999993</v>
      </c>
      <c r="J16" s="21" t="s">
        <v>47</v>
      </c>
      <c r="K16" s="21" t="s">
        <v>48</v>
      </c>
      <c r="L16" s="22" t="s">
        <v>12</v>
      </c>
      <c r="M16" s="23">
        <f t="shared" si="2"/>
        <v>0.5</v>
      </c>
    </row>
    <row r="17" spans="1:13" s="24" customFormat="1" ht="42" customHeight="1" thickBot="1" x14ac:dyDescent="0.25">
      <c r="A17" s="15">
        <v>12</v>
      </c>
      <c r="B17" s="36" t="s">
        <v>26</v>
      </c>
      <c r="C17" s="28"/>
      <c r="D17" s="32" t="s">
        <v>14</v>
      </c>
      <c r="E17" s="18">
        <v>10</v>
      </c>
      <c r="F17" s="18">
        <v>10</v>
      </c>
      <c r="G17" s="18">
        <f t="shared" si="0"/>
        <v>20</v>
      </c>
      <c r="H17" s="19">
        <v>1608.8</v>
      </c>
      <c r="I17" s="20">
        <f t="shared" si="1"/>
        <v>32176</v>
      </c>
      <c r="J17" s="21" t="s">
        <v>47</v>
      </c>
      <c r="K17" s="21" t="s">
        <v>48</v>
      </c>
      <c r="L17" s="22" t="s">
        <v>12</v>
      </c>
      <c r="M17" s="23">
        <f t="shared" si="2"/>
        <v>0.5</v>
      </c>
    </row>
    <row r="18" spans="1:13" s="24" customFormat="1" ht="43.5" customHeight="1" thickBot="1" x14ac:dyDescent="0.25">
      <c r="A18" s="15">
        <v>13</v>
      </c>
      <c r="B18" s="36" t="s">
        <v>27</v>
      </c>
      <c r="C18" s="28"/>
      <c r="D18" s="29" t="s">
        <v>14</v>
      </c>
      <c r="E18" s="18">
        <v>112</v>
      </c>
      <c r="F18" s="18">
        <v>112</v>
      </c>
      <c r="G18" s="18">
        <f t="shared" si="0"/>
        <v>224</v>
      </c>
      <c r="H18" s="19">
        <v>411</v>
      </c>
      <c r="I18" s="20">
        <f t="shared" si="1"/>
        <v>92064</v>
      </c>
      <c r="J18" s="21" t="s">
        <v>48</v>
      </c>
      <c r="K18" s="21" t="s">
        <v>48</v>
      </c>
      <c r="L18" s="22" t="s">
        <v>12</v>
      </c>
      <c r="M18" s="23">
        <f t="shared" si="2"/>
        <v>0.2</v>
      </c>
    </row>
    <row r="19" spans="1:13" s="24" customFormat="1" ht="43.5" customHeight="1" x14ac:dyDescent="0.2">
      <c r="A19" s="15">
        <v>14</v>
      </c>
      <c r="B19" s="37" t="s">
        <v>28</v>
      </c>
      <c r="C19" s="28"/>
      <c r="D19" s="18" t="s">
        <v>14</v>
      </c>
      <c r="E19" s="18">
        <v>37</v>
      </c>
      <c r="F19" s="18">
        <v>37</v>
      </c>
      <c r="G19" s="18">
        <f t="shared" si="0"/>
        <v>74</v>
      </c>
      <c r="H19" s="19">
        <v>460.66</v>
      </c>
      <c r="I19" s="20">
        <f t="shared" si="1"/>
        <v>34088.840000000004</v>
      </c>
      <c r="J19" s="21" t="s">
        <v>47</v>
      </c>
      <c r="K19" s="21" t="s">
        <v>48</v>
      </c>
      <c r="L19" s="22" t="s">
        <v>12</v>
      </c>
      <c r="M19" s="23">
        <f t="shared" si="2"/>
        <v>0.2</v>
      </c>
    </row>
    <row r="20" spans="1:13" s="24" customFormat="1" ht="50.25" customHeight="1" x14ac:dyDescent="0.2">
      <c r="A20" s="15">
        <v>15</v>
      </c>
      <c r="B20" s="34" t="s">
        <v>29</v>
      </c>
      <c r="C20" s="28"/>
      <c r="D20" s="18" t="s">
        <v>14</v>
      </c>
      <c r="E20" s="18">
        <v>45</v>
      </c>
      <c r="F20" s="18">
        <v>45</v>
      </c>
      <c r="G20" s="18">
        <f t="shared" si="0"/>
        <v>90</v>
      </c>
      <c r="H20" s="19">
        <v>1460.07</v>
      </c>
      <c r="I20" s="20">
        <f t="shared" si="1"/>
        <v>131406.29999999999</v>
      </c>
      <c r="J20" s="21" t="s">
        <v>48</v>
      </c>
      <c r="K20" s="21" t="s">
        <v>48</v>
      </c>
      <c r="L20" s="22" t="s">
        <v>12</v>
      </c>
      <c r="M20" s="23">
        <f t="shared" si="2"/>
        <v>0.5</v>
      </c>
    </row>
    <row r="21" spans="1:13" s="24" customFormat="1" ht="44.25" customHeight="1" x14ac:dyDescent="0.2">
      <c r="A21" s="15">
        <v>16</v>
      </c>
      <c r="B21" s="27" t="s">
        <v>30</v>
      </c>
      <c r="C21" s="28"/>
      <c r="D21" s="29" t="s">
        <v>14</v>
      </c>
      <c r="E21" s="18">
        <v>20</v>
      </c>
      <c r="F21" s="18">
        <v>20</v>
      </c>
      <c r="G21" s="18">
        <f t="shared" si="0"/>
        <v>40</v>
      </c>
      <c r="H21" s="19">
        <v>376.16</v>
      </c>
      <c r="I21" s="20">
        <f t="shared" si="1"/>
        <v>15046.400000000001</v>
      </c>
      <c r="J21" s="21" t="s">
        <v>47</v>
      </c>
      <c r="K21" s="21" t="s">
        <v>48</v>
      </c>
      <c r="L21" s="22" t="s">
        <v>12</v>
      </c>
      <c r="M21" s="23">
        <f t="shared" si="2"/>
        <v>0.2</v>
      </c>
    </row>
    <row r="22" spans="1:13" s="24" customFormat="1" ht="333.75" customHeight="1" x14ac:dyDescent="0.2">
      <c r="A22" s="15">
        <v>17</v>
      </c>
      <c r="B22" s="27" t="s">
        <v>45</v>
      </c>
      <c r="C22" s="28"/>
      <c r="D22" s="18" t="s">
        <v>14</v>
      </c>
      <c r="E22" s="18">
        <f>286+3</f>
        <v>289</v>
      </c>
      <c r="F22" s="18">
        <v>289</v>
      </c>
      <c r="G22" s="18">
        <f t="shared" si="0"/>
        <v>578</v>
      </c>
      <c r="H22" s="19">
        <v>2811.7</v>
      </c>
      <c r="I22" s="20">
        <f t="shared" si="1"/>
        <v>1625162.5999999999</v>
      </c>
      <c r="J22" s="21" t="s">
        <v>48</v>
      </c>
      <c r="K22" s="21" t="s">
        <v>48</v>
      </c>
      <c r="L22" s="22" t="s">
        <v>12</v>
      </c>
      <c r="M22" s="23">
        <f t="shared" si="2"/>
        <v>0.8</v>
      </c>
    </row>
    <row r="23" spans="1:13" s="24" customFormat="1" ht="90.75" customHeight="1" x14ac:dyDescent="0.2">
      <c r="A23" s="15">
        <v>18</v>
      </c>
      <c r="B23" s="34" t="s">
        <v>31</v>
      </c>
      <c r="C23" s="28"/>
      <c r="D23" s="32" t="s">
        <v>14</v>
      </c>
      <c r="E23" s="18">
        <v>71</v>
      </c>
      <c r="F23" s="18">
        <v>71</v>
      </c>
      <c r="G23" s="18">
        <f t="shared" si="0"/>
        <v>142</v>
      </c>
      <c r="H23" s="19">
        <v>1555.03</v>
      </c>
      <c r="I23" s="20">
        <f t="shared" si="1"/>
        <v>220814.26</v>
      </c>
      <c r="J23" s="21" t="s">
        <v>48</v>
      </c>
      <c r="K23" s="21" t="s">
        <v>48</v>
      </c>
      <c r="L23" s="22" t="s">
        <v>12</v>
      </c>
      <c r="M23" s="23">
        <f t="shared" si="2"/>
        <v>0.5</v>
      </c>
    </row>
    <row r="24" spans="1:13" s="24" customFormat="1" ht="75" customHeight="1" x14ac:dyDescent="0.2">
      <c r="A24" s="15">
        <v>19</v>
      </c>
      <c r="B24" s="33" t="s">
        <v>32</v>
      </c>
      <c r="C24" s="28"/>
      <c r="D24" s="18" t="s">
        <v>14</v>
      </c>
      <c r="E24" s="18">
        <v>210</v>
      </c>
      <c r="F24" s="18">
        <v>210</v>
      </c>
      <c r="G24" s="18">
        <f t="shared" si="0"/>
        <v>420</v>
      </c>
      <c r="H24" s="19">
        <v>1289.6500000000001</v>
      </c>
      <c r="I24" s="20">
        <f t="shared" si="1"/>
        <v>541653</v>
      </c>
      <c r="J24" s="21" t="s">
        <v>48</v>
      </c>
      <c r="K24" s="21" t="s">
        <v>48</v>
      </c>
      <c r="L24" s="22" t="s">
        <v>12</v>
      </c>
      <c r="M24" s="23">
        <f t="shared" si="2"/>
        <v>0.5</v>
      </c>
    </row>
    <row r="25" spans="1:13" s="24" customFormat="1" ht="71.25" customHeight="1" x14ac:dyDescent="0.2">
      <c r="A25" s="15">
        <v>20</v>
      </c>
      <c r="B25" s="27" t="s">
        <v>33</v>
      </c>
      <c r="C25" s="28"/>
      <c r="D25" s="38" t="s">
        <v>14</v>
      </c>
      <c r="E25" s="18">
        <v>41</v>
      </c>
      <c r="F25" s="18">
        <v>41</v>
      </c>
      <c r="G25" s="18">
        <f t="shared" si="0"/>
        <v>82</v>
      </c>
      <c r="H25" s="19">
        <v>1996.76</v>
      </c>
      <c r="I25" s="20">
        <f t="shared" si="1"/>
        <v>163734.32</v>
      </c>
      <c r="J25" s="21" t="s">
        <v>47</v>
      </c>
      <c r="K25" s="21" t="s">
        <v>48</v>
      </c>
      <c r="L25" s="22" t="s">
        <v>12</v>
      </c>
      <c r="M25" s="23">
        <f t="shared" si="2"/>
        <v>0.5</v>
      </c>
    </row>
    <row r="26" spans="1:13" s="24" customFormat="1" ht="41.25" customHeight="1" x14ac:dyDescent="0.2">
      <c r="A26" s="15">
        <v>21</v>
      </c>
      <c r="B26" s="34" t="s">
        <v>34</v>
      </c>
      <c r="C26" s="28"/>
      <c r="D26" s="32" t="s">
        <v>14</v>
      </c>
      <c r="E26" s="18">
        <v>30</v>
      </c>
      <c r="F26" s="18">
        <v>30</v>
      </c>
      <c r="G26" s="18">
        <f t="shared" si="0"/>
        <v>60</v>
      </c>
      <c r="H26" s="19">
        <v>1490.63</v>
      </c>
      <c r="I26" s="20">
        <f t="shared" si="1"/>
        <v>89437.8</v>
      </c>
      <c r="J26" s="21" t="s">
        <v>47</v>
      </c>
      <c r="K26" s="21" t="s">
        <v>48</v>
      </c>
      <c r="L26" s="22" t="s">
        <v>12</v>
      </c>
      <c r="M26" s="23">
        <f t="shared" si="2"/>
        <v>0.5</v>
      </c>
    </row>
    <row r="27" spans="1:13" s="24" customFormat="1" ht="18.75" customHeight="1" x14ac:dyDescent="0.2">
      <c r="A27" s="15">
        <v>22</v>
      </c>
      <c r="B27" s="33" t="s">
        <v>35</v>
      </c>
      <c r="C27" s="28"/>
      <c r="D27" s="29" t="s">
        <v>14</v>
      </c>
      <c r="E27" s="18">
        <v>112</v>
      </c>
      <c r="F27" s="18">
        <v>112</v>
      </c>
      <c r="G27" s="18">
        <f t="shared" si="0"/>
        <v>224</v>
      </c>
      <c r="H27" s="19">
        <v>40.82</v>
      </c>
      <c r="I27" s="20">
        <f t="shared" si="1"/>
        <v>9143.68</v>
      </c>
      <c r="J27" s="21" t="s">
        <v>47</v>
      </c>
      <c r="K27" s="21" t="s">
        <v>48</v>
      </c>
      <c r="L27" s="22" t="s">
        <v>12</v>
      </c>
      <c r="M27" s="23">
        <f t="shared" si="2"/>
        <v>0.05</v>
      </c>
    </row>
    <row r="28" spans="1:13" s="24" customFormat="1" ht="53.25" customHeight="1" x14ac:dyDescent="0.2">
      <c r="A28" s="15">
        <v>23</v>
      </c>
      <c r="B28" s="33" t="s">
        <v>36</v>
      </c>
      <c r="C28" s="28"/>
      <c r="D28" s="18" t="s">
        <v>14</v>
      </c>
      <c r="E28" s="18">
        <v>20</v>
      </c>
      <c r="F28" s="18">
        <v>20</v>
      </c>
      <c r="G28" s="18">
        <f t="shared" si="0"/>
        <v>40</v>
      </c>
      <c r="H28" s="19">
        <v>326</v>
      </c>
      <c r="I28" s="20">
        <f t="shared" si="1"/>
        <v>13040</v>
      </c>
      <c r="J28" s="21" t="s">
        <v>47</v>
      </c>
      <c r="K28" s="21" t="s">
        <v>48</v>
      </c>
      <c r="L28" s="22" t="s">
        <v>12</v>
      </c>
      <c r="M28" s="23">
        <f t="shared" si="2"/>
        <v>0.2</v>
      </c>
    </row>
    <row r="29" spans="1:13" s="24" customFormat="1" ht="65.25" customHeight="1" x14ac:dyDescent="0.2">
      <c r="A29" s="15">
        <v>24</v>
      </c>
      <c r="B29" s="33" t="s">
        <v>37</v>
      </c>
      <c r="C29" s="28"/>
      <c r="D29" s="32" t="s">
        <v>14</v>
      </c>
      <c r="E29" s="18">
        <v>7</v>
      </c>
      <c r="F29" s="18">
        <v>7</v>
      </c>
      <c r="G29" s="18">
        <f t="shared" si="0"/>
        <v>14</v>
      </c>
      <c r="H29" s="19">
        <v>1719.62</v>
      </c>
      <c r="I29" s="20">
        <f t="shared" si="1"/>
        <v>24074.68</v>
      </c>
      <c r="J29" s="21" t="s">
        <v>47</v>
      </c>
      <c r="K29" s="21" t="s">
        <v>48</v>
      </c>
      <c r="L29" s="22" t="s">
        <v>12</v>
      </c>
      <c r="M29" s="23">
        <f t="shared" si="2"/>
        <v>0.5</v>
      </c>
    </row>
    <row r="30" spans="1:13" s="24" customFormat="1" ht="65.25" customHeight="1" x14ac:dyDescent="0.2">
      <c r="A30" s="15">
        <v>25</v>
      </c>
      <c r="B30" s="33" t="s">
        <v>38</v>
      </c>
      <c r="C30" s="28"/>
      <c r="D30" s="18" t="s">
        <v>14</v>
      </c>
      <c r="E30" s="18">
        <v>9</v>
      </c>
      <c r="F30" s="18">
        <v>9</v>
      </c>
      <c r="G30" s="18">
        <f t="shared" si="0"/>
        <v>18</v>
      </c>
      <c r="H30" s="19">
        <v>1483.1</v>
      </c>
      <c r="I30" s="20">
        <f t="shared" si="1"/>
        <v>26695.8</v>
      </c>
      <c r="J30" s="21" t="s">
        <v>47</v>
      </c>
      <c r="K30" s="21" t="s">
        <v>48</v>
      </c>
      <c r="L30" s="22" t="s">
        <v>12</v>
      </c>
      <c r="M30" s="23">
        <f t="shared" si="2"/>
        <v>0.5</v>
      </c>
    </row>
    <row r="31" spans="1:13" s="24" customFormat="1" ht="87" customHeight="1" thickBot="1" x14ac:dyDescent="0.25">
      <c r="A31" s="15">
        <v>26</v>
      </c>
      <c r="B31" s="39" t="s">
        <v>39</v>
      </c>
      <c r="C31" s="28"/>
      <c r="D31" s="38" t="s">
        <v>14</v>
      </c>
      <c r="E31" s="18">
        <v>46</v>
      </c>
      <c r="F31" s="18">
        <v>46</v>
      </c>
      <c r="G31" s="18">
        <f t="shared" si="0"/>
        <v>92</v>
      </c>
      <c r="H31" s="19">
        <v>1632.53</v>
      </c>
      <c r="I31" s="20">
        <f t="shared" si="1"/>
        <v>150192.76</v>
      </c>
      <c r="J31" s="21" t="s">
        <v>48</v>
      </c>
      <c r="K31" s="21" t="s">
        <v>48</v>
      </c>
      <c r="L31" s="22" t="s">
        <v>12</v>
      </c>
      <c r="M31" s="23">
        <f t="shared" si="2"/>
        <v>0.5</v>
      </c>
    </row>
    <row r="32" spans="1:13" s="24" customFormat="1" ht="78.75" customHeight="1" x14ac:dyDescent="0.2">
      <c r="A32" s="15">
        <v>27</v>
      </c>
      <c r="B32" s="40" t="s">
        <v>40</v>
      </c>
      <c r="C32" s="28"/>
      <c r="D32" s="32" t="s">
        <v>14</v>
      </c>
      <c r="E32" s="18">
        <v>120</v>
      </c>
      <c r="F32" s="18">
        <v>120</v>
      </c>
      <c r="G32" s="18">
        <f t="shared" si="0"/>
        <v>240</v>
      </c>
      <c r="H32" s="19">
        <v>148.93</v>
      </c>
      <c r="I32" s="20">
        <f t="shared" si="1"/>
        <v>35743.200000000004</v>
      </c>
      <c r="J32" s="21" t="s">
        <v>47</v>
      </c>
      <c r="K32" s="21" t="s">
        <v>48</v>
      </c>
      <c r="L32" s="22" t="s">
        <v>12</v>
      </c>
      <c r="M32" s="23">
        <f t="shared" si="2"/>
        <v>0.12</v>
      </c>
    </row>
    <row r="33" spans="1:13" s="24" customFormat="1" ht="52.5" customHeight="1" x14ac:dyDescent="0.2">
      <c r="A33" s="15">
        <v>28</v>
      </c>
      <c r="B33" s="29" t="s">
        <v>41</v>
      </c>
      <c r="C33" s="28"/>
      <c r="D33" s="18" t="s">
        <v>14</v>
      </c>
      <c r="E33" s="18">
        <v>50</v>
      </c>
      <c r="F33" s="18">
        <v>50</v>
      </c>
      <c r="G33" s="18">
        <f t="shared" si="0"/>
        <v>100</v>
      </c>
      <c r="H33" s="19">
        <v>168.42</v>
      </c>
      <c r="I33" s="20">
        <f t="shared" si="1"/>
        <v>16842</v>
      </c>
      <c r="J33" s="21" t="s">
        <v>47</v>
      </c>
      <c r="K33" s="21" t="s">
        <v>48</v>
      </c>
      <c r="L33" s="22" t="s">
        <v>12</v>
      </c>
      <c r="M33" s="23">
        <f t="shared" si="2"/>
        <v>0.12</v>
      </c>
    </row>
    <row r="34" spans="1:13" s="24" customFormat="1" ht="92.25" customHeight="1" x14ac:dyDescent="0.2">
      <c r="A34" s="41">
        <v>29</v>
      </c>
      <c r="B34" s="18" t="s">
        <v>42</v>
      </c>
      <c r="C34" s="42"/>
      <c r="D34" s="29" t="s">
        <v>14</v>
      </c>
      <c r="E34" s="18">
        <v>207</v>
      </c>
      <c r="F34" s="18">
        <v>207</v>
      </c>
      <c r="G34" s="18">
        <f t="shared" si="0"/>
        <v>414</v>
      </c>
      <c r="H34" s="43">
        <v>125.6</v>
      </c>
      <c r="I34" s="20">
        <f t="shared" si="1"/>
        <v>51998.399999999994</v>
      </c>
      <c r="J34" s="21" t="s">
        <v>47</v>
      </c>
      <c r="K34" s="21" t="s">
        <v>48</v>
      </c>
      <c r="L34" s="44" t="s">
        <v>12</v>
      </c>
      <c r="M34" s="45">
        <f t="shared" si="2"/>
        <v>0.12</v>
      </c>
    </row>
    <row r="35" spans="1:13" s="24" customFormat="1" ht="129" customHeight="1" x14ac:dyDescent="0.2">
      <c r="A35" s="46">
        <v>30</v>
      </c>
      <c r="B35" s="47" t="s">
        <v>43</v>
      </c>
      <c r="C35" s="48"/>
      <c r="D35" s="18" t="s">
        <v>14</v>
      </c>
      <c r="E35" s="18">
        <v>201</v>
      </c>
      <c r="F35" s="18">
        <v>201</v>
      </c>
      <c r="G35" s="18">
        <f t="shared" si="0"/>
        <v>402</v>
      </c>
      <c r="H35" s="49">
        <v>180.26</v>
      </c>
      <c r="I35" s="20">
        <f t="shared" si="1"/>
        <v>72464.51999999999</v>
      </c>
      <c r="J35" s="21" t="s">
        <v>47</v>
      </c>
      <c r="K35" s="21" t="s">
        <v>48</v>
      </c>
      <c r="L35" s="50" t="s">
        <v>12</v>
      </c>
      <c r="M35" s="51">
        <f t="shared" si="2"/>
        <v>0.12</v>
      </c>
    </row>
    <row r="36" spans="1:13" s="24" customFormat="1" ht="207.75" customHeight="1" x14ac:dyDescent="0.2">
      <c r="A36" s="46">
        <v>31</v>
      </c>
      <c r="B36" s="47" t="s">
        <v>44</v>
      </c>
      <c r="C36" s="48"/>
      <c r="D36" s="18" t="s">
        <v>14</v>
      </c>
      <c r="E36" s="18">
        <v>2</v>
      </c>
      <c r="F36" s="18">
        <v>2</v>
      </c>
      <c r="G36" s="18">
        <f t="shared" si="0"/>
        <v>4</v>
      </c>
      <c r="H36" s="49">
        <v>845.7</v>
      </c>
      <c r="I36" s="20">
        <f t="shared" si="1"/>
        <v>3382.8</v>
      </c>
      <c r="J36" s="21" t="s">
        <v>47</v>
      </c>
      <c r="K36" s="21" t="s">
        <v>48</v>
      </c>
      <c r="L36" s="50" t="s">
        <v>12</v>
      </c>
      <c r="M36" s="51">
        <f t="shared" si="2"/>
        <v>0.4</v>
      </c>
    </row>
    <row r="37" spans="1:13" s="24" customFormat="1" ht="33" customHeight="1" x14ac:dyDescent="0.2">
      <c r="A37" s="46">
        <v>32</v>
      </c>
      <c r="B37" s="47" t="s">
        <v>46</v>
      </c>
      <c r="C37" s="48"/>
      <c r="D37" s="18" t="s">
        <v>14</v>
      </c>
      <c r="E37" s="29">
        <v>90</v>
      </c>
      <c r="F37" s="18">
        <v>90</v>
      </c>
      <c r="G37" s="18">
        <f t="shared" si="0"/>
        <v>180</v>
      </c>
      <c r="H37" s="52">
        <v>562.79</v>
      </c>
      <c r="I37" s="20">
        <f t="shared" si="1"/>
        <v>101302.2</v>
      </c>
      <c r="J37" s="21" t="s">
        <v>48</v>
      </c>
      <c r="K37" s="21" t="s">
        <v>48</v>
      </c>
      <c r="L37" s="50" t="s">
        <v>12</v>
      </c>
      <c r="M37" s="51">
        <f t="shared" si="2"/>
        <v>0.4</v>
      </c>
    </row>
    <row r="38" spans="1:13" ht="15" customHeight="1" x14ac:dyDescent="0.2">
      <c r="A38" s="10"/>
      <c r="B38" s="9"/>
      <c r="C38" s="10"/>
      <c r="D38" s="11"/>
      <c r="E38" s="55" t="s">
        <v>49</v>
      </c>
      <c r="F38" s="55"/>
      <c r="G38" s="55"/>
      <c r="H38" s="55"/>
      <c r="I38" s="25">
        <f>SUM(I6:I37)</f>
        <v>4804587.8399999989</v>
      </c>
      <c r="J38" s="26"/>
      <c r="K38" s="12"/>
      <c r="L38" s="13"/>
      <c r="M38" s="14"/>
    </row>
    <row r="39" spans="1:13" x14ac:dyDescent="0.2">
      <c r="A39" s="10"/>
      <c r="B39" s="9"/>
      <c r="C39" s="10"/>
      <c r="D39" s="11"/>
      <c r="E39" s="11"/>
      <c r="F39" s="11"/>
      <c r="G39" s="11"/>
      <c r="H39" s="12"/>
      <c r="I39" s="12"/>
      <c r="J39" s="12"/>
      <c r="K39" s="12"/>
      <c r="L39" s="13"/>
      <c r="M39" s="14"/>
    </row>
    <row r="40" spans="1:13" x14ac:dyDescent="0.2">
      <c r="A40" s="10"/>
      <c r="B40" s="9"/>
      <c r="C40" s="10"/>
      <c r="D40" s="11"/>
      <c r="E40" s="11"/>
      <c r="F40" s="11"/>
      <c r="G40" s="11"/>
      <c r="H40" s="12"/>
      <c r="I40" s="12"/>
      <c r="J40" s="12"/>
      <c r="K40" s="12"/>
      <c r="L40" s="13"/>
      <c r="M40" s="14"/>
    </row>
    <row r="41" spans="1:13" x14ac:dyDescent="0.2">
      <c r="A41" s="10"/>
      <c r="B41" s="9"/>
      <c r="C41" s="10"/>
      <c r="D41" s="11"/>
      <c r="E41" s="11"/>
      <c r="F41" s="11"/>
      <c r="G41" s="11"/>
      <c r="H41" s="12"/>
      <c r="I41" s="12"/>
      <c r="J41" s="12"/>
      <c r="K41" s="12"/>
      <c r="L41" s="13"/>
      <c r="M41" s="14"/>
    </row>
    <row r="42" spans="1:13" x14ac:dyDescent="0.2">
      <c r="A42" s="10"/>
      <c r="B42" s="9"/>
      <c r="C42" s="10"/>
      <c r="D42" s="11"/>
      <c r="E42" s="11"/>
      <c r="F42" s="11"/>
      <c r="G42" s="11"/>
      <c r="H42" s="12"/>
      <c r="I42" s="12"/>
      <c r="J42" s="12"/>
      <c r="K42" s="12"/>
      <c r="L42" s="13"/>
      <c r="M42" s="14"/>
    </row>
    <row r="43" spans="1:13" x14ac:dyDescent="0.2">
      <c r="A43" s="10"/>
      <c r="B43" s="9"/>
      <c r="C43" s="10"/>
      <c r="D43" s="11"/>
      <c r="E43" s="11"/>
      <c r="F43" s="11"/>
      <c r="G43" s="11"/>
      <c r="H43" s="12"/>
      <c r="I43" s="12"/>
      <c r="J43" s="12"/>
      <c r="K43" s="12"/>
      <c r="L43" s="13"/>
      <c r="M43" s="14"/>
    </row>
    <row r="44" spans="1:13" x14ac:dyDescent="0.2">
      <c r="A44" s="10"/>
      <c r="B44" s="9"/>
      <c r="C44" s="10"/>
      <c r="D44" s="11"/>
      <c r="E44" s="11"/>
      <c r="F44" s="11"/>
      <c r="G44" s="11"/>
      <c r="H44" s="12"/>
      <c r="I44" s="12"/>
      <c r="J44" s="12"/>
      <c r="K44" s="12"/>
      <c r="L44" s="13"/>
      <c r="M44" s="14"/>
    </row>
    <row r="45" spans="1:13" x14ac:dyDescent="0.2">
      <c r="A45" s="10"/>
      <c r="B45" s="9"/>
      <c r="C45" s="10"/>
      <c r="D45" s="11"/>
      <c r="E45" s="11"/>
      <c r="F45" s="11"/>
      <c r="G45" s="11"/>
      <c r="H45" s="14"/>
      <c r="I45" s="12"/>
      <c r="J45" s="14"/>
      <c r="K45" s="14"/>
      <c r="L45" s="13"/>
      <c r="M45" s="14"/>
    </row>
    <row r="46" spans="1:13" x14ac:dyDescent="0.2">
      <c r="A46" s="10"/>
      <c r="B46" s="9"/>
      <c r="C46" s="10"/>
      <c r="D46" s="11"/>
      <c r="E46" s="11"/>
      <c r="F46" s="11"/>
      <c r="G46" s="11"/>
      <c r="H46" s="14"/>
      <c r="I46" s="12"/>
      <c r="J46" s="14"/>
      <c r="K46" s="14"/>
      <c r="L46" s="13"/>
      <c r="M46" s="14"/>
    </row>
    <row r="47" spans="1:13" x14ac:dyDescent="0.2">
      <c r="A47" s="10"/>
      <c r="B47" s="9"/>
      <c r="C47" s="10"/>
      <c r="D47" s="11"/>
      <c r="E47" s="11"/>
      <c r="F47" s="11"/>
      <c r="G47" s="11"/>
      <c r="H47" s="14"/>
      <c r="I47" s="12"/>
      <c r="J47" s="14"/>
      <c r="K47" s="14"/>
      <c r="L47" s="13"/>
      <c r="M47" s="14"/>
    </row>
    <row r="48" spans="1:13" x14ac:dyDescent="0.2">
      <c r="A48" s="10"/>
      <c r="B48" s="9"/>
      <c r="C48" s="10"/>
      <c r="D48" s="11"/>
      <c r="E48" s="11"/>
      <c r="F48" s="11"/>
      <c r="G48" s="11"/>
      <c r="H48" s="14"/>
      <c r="I48" s="12"/>
      <c r="J48" s="14"/>
      <c r="K48" s="14"/>
      <c r="L48" s="13"/>
      <c r="M48" s="14"/>
    </row>
    <row r="49" spans="1:13" x14ac:dyDescent="0.2">
      <c r="A49" s="10"/>
      <c r="B49" s="9"/>
      <c r="C49" s="10"/>
      <c r="D49" s="11"/>
      <c r="E49" s="11"/>
      <c r="F49" s="11"/>
      <c r="G49" s="11"/>
      <c r="H49" s="14"/>
      <c r="I49" s="12"/>
      <c r="J49" s="14"/>
      <c r="K49" s="14"/>
      <c r="L49" s="13"/>
      <c r="M49" s="14"/>
    </row>
    <row r="50" spans="1:13" x14ac:dyDescent="0.2">
      <c r="A50" s="10"/>
      <c r="B50" s="9"/>
      <c r="C50" s="10"/>
      <c r="D50" s="11"/>
      <c r="E50" s="11"/>
      <c r="F50" s="11"/>
      <c r="G50" s="11"/>
      <c r="H50" s="14"/>
      <c r="I50" s="12"/>
      <c r="J50" s="14"/>
      <c r="K50" s="14"/>
      <c r="L50" s="13"/>
      <c r="M50" s="14"/>
    </row>
    <row r="51" spans="1:13" x14ac:dyDescent="0.2">
      <c r="A51" s="10"/>
      <c r="B51" s="9"/>
      <c r="C51" s="10"/>
      <c r="D51" s="11"/>
      <c r="E51" s="11"/>
      <c r="F51" s="11"/>
      <c r="G51" s="11"/>
      <c r="H51" s="14"/>
      <c r="I51" s="12"/>
      <c r="J51" s="14"/>
      <c r="K51" s="14"/>
      <c r="L51" s="13"/>
      <c r="M51" s="14"/>
    </row>
    <row r="52" spans="1:13" x14ac:dyDescent="0.2">
      <c r="A52" s="10"/>
      <c r="B52" s="9"/>
      <c r="C52" s="10"/>
      <c r="D52" s="11"/>
      <c r="E52" s="11"/>
      <c r="F52" s="11"/>
      <c r="G52" s="11"/>
      <c r="H52" s="14"/>
      <c r="I52" s="12"/>
      <c r="J52" s="14"/>
      <c r="K52" s="14"/>
      <c r="L52" s="13"/>
      <c r="M52" s="14"/>
    </row>
    <row r="53" spans="1:13" x14ac:dyDescent="0.2">
      <c r="A53" s="10"/>
      <c r="B53" s="9"/>
      <c r="C53" s="10"/>
      <c r="D53" s="11"/>
      <c r="E53" s="11"/>
      <c r="F53" s="11"/>
      <c r="G53" s="11"/>
      <c r="H53" s="14"/>
      <c r="I53" s="12"/>
      <c r="J53" s="14"/>
      <c r="K53" s="14"/>
      <c r="L53" s="13"/>
      <c r="M53" s="14"/>
    </row>
    <row r="54" spans="1:13" x14ac:dyDescent="0.2">
      <c r="A54" s="10"/>
      <c r="B54" s="9"/>
      <c r="C54" s="10"/>
      <c r="D54" s="11"/>
      <c r="E54" s="11"/>
      <c r="F54" s="11"/>
      <c r="G54" s="11"/>
      <c r="H54" s="14"/>
      <c r="I54" s="12"/>
      <c r="J54" s="14"/>
      <c r="K54" s="14"/>
      <c r="L54" s="13"/>
      <c r="M54" s="14"/>
    </row>
    <row r="55" spans="1:13" x14ac:dyDescent="0.2">
      <c r="A55" s="10"/>
      <c r="B55" s="9"/>
      <c r="C55" s="10"/>
      <c r="D55" s="11"/>
      <c r="E55" s="11"/>
      <c r="F55" s="11"/>
      <c r="G55" s="11"/>
      <c r="H55" s="14"/>
      <c r="I55" s="12"/>
      <c r="J55" s="14"/>
      <c r="K55" s="14"/>
      <c r="L55" s="13"/>
      <c r="M55" s="14"/>
    </row>
    <row r="56" spans="1:13" x14ac:dyDescent="0.2">
      <c r="A56" s="10"/>
      <c r="B56" s="9"/>
      <c r="C56" s="10"/>
      <c r="D56" s="11"/>
      <c r="E56" s="11"/>
      <c r="F56" s="11"/>
      <c r="G56" s="11"/>
      <c r="H56" s="14"/>
      <c r="I56" s="12"/>
      <c r="J56" s="14"/>
      <c r="K56" s="14"/>
      <c r="L56" s="13"/>
      <c r="M56" s="14"/>
    </row>
    <row r="57" spans="1:13" x14ac:dyDescent="0.2">
      <c r="A57" s="10"/>
      <c r="B57" s="9"/>
      <c r="C57" s="10"/>
      <c r="D57" s="11"/>
      <c r="E57" s="11"/>
      <c r="F57" s="11"/>
      <c r="G57" s="11"/>
      <c r="H57" s="14"/>
      <c r="I57" s="12"/>
      <c r="J57" s="14"/>
      <c r="K57" s="14"/>
      <c r="L57" s="13"/>
      <c r="M57" s="14"/>
    </row>
    <row r="58" spans="1:13" x14ac:dyDescent="0.2">
      <c r="A58" s="10"/>
      <c r="B58" s="9"/>
      <c r="C58" s="10"/>
      <c r="D58" s="11"/>
      <c r="E58" s="11"/>
      <c r="F58" s="11"/>
      <c r="G58" s="11"/>
      <c r="H58" s="14"/>
      <c r="I58" s="12"/>
      <c r="J58" s="14"/>
      <c r="K58" s="14"/>
      <c r="L58" s="13"/>
      <c r="M58" s="14"/>
    </row>
  </sheetData>
  <mergeCells count="5">
    <mergeCell ref="A1:M1"/>
    <mergeCell ref="A2:M2"/>
    <mergeCell ref="A3:M3"/>
    <mergeCell ref="A4:M4"/>
    <mergeCell ref="E38:H38"/>
  </mergeCells>
  <pageMargins left="0.23622047244094491" right="0.23622047244094491" top="0.74803149606299213" bottom="0.74803149606299213" header="0.31496062992125984" footer="0.31496062992125984"/>
  <pageSetup paperSize="9" scale="87" fitToHeight="0"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Folha1</vt:lpstr>
      <vt:lpstr>Folha1!Area_de_impressao</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Hellen Medeiros</cp:lastModifiedBy>
  <cp:lastPrinted>2021-04-12T15:50:04Z</cp:lastPrinted>
  <dcterms:created xsi:type="dcterms:W3CDTF">2019-07-30T23:05:19Z</dcterms:created>
  <dcterms:modified xsi:type="dcterms:W3CDTF">2021-05-28T18:23:50Z</dcterms:modified>
</cp:coreProperties>
</file>