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COMPOSIÇÃO" sheetId="1" r:id="rId1"/>
  </sheets>
  <definedNames>
    <definedName name="_xlnm.Print_Area" localSheetId="0">COMPOSIÇÃO!$A$1:$G$26</definedName>
  </definedNames>
  <calcPr calcId="125725" iterateDelta="1E-4"/>
</workbook>
</file>

<file path=xl/calcChain.xml><?xml version="1.0" encoding="utf-8"?>
<calcChain xmlns="http://schemas.openxmlformats.org/spreadsheetml/2006/main">
  <c r="G26" i="1"/>
  <c r="G25"/>
  <c r="E25"/>
  <c r="G24"/>
  <c r="G23"/>
  <c r="G22"/>
  <c r="G21"/>
  <c r="E20"/>
  <c r="G20" s="1"/>
  <c r="G19"/>
  <c r="G18"/>
  <c r="G17"/>
  <c r="G16"/>
  <c r="G15"/>
  <c r="G14"/>
  <c r="G13"/>
  <c r="G12"/>
  <c r="G9" s="1"/>
</calcChain>
</file>

<file path=xl/sharedStrings.xml><?xml version="1.0" encoding="utf-8"?>
<sst xmlns="http://schemas.openxmlformats.org/spreadsheetml/2006/main" count="65" uniqueCount="37">
  <si>
    <r>
      <rPr>
        <b/>
        <sz val="10"/>
        <color rgb="FF000000"/>
        <rFont val="Calibri"/>
        <family val="2"/>
      </rPr>
      <t>COMPOSIÇÃO UFF-ADM-</t>
    </r>
    <r>
      <rPr>
        <sz val="10"/>
        <color rgb="FF000000"/>
        <rFont val="Calibri"/>
        <family val="2"/>
      </rPr>
      <t>23069.154508/2020-90</t>
    </r>
  </si>
  <si>
    <t>DESCRIÇÃO DO SERVIÇO OU FORNECIMENTO</t>
  </si>
  <si>
    <t>UNIDADE</t>
  </si>
  <si>
    <t>PREÇO REFERENCIAL</t>
  </si>
  <si>
    <t>ADMINISTRAÇÃO LOCAL DA OBRA</t>
  </si>
  <si>
    <t>FONTE</t>
  </si>
  <si>
    <t>CÓDIGO</t>
  </si>
  <si>
    <t>DESCRIÇÃO DO INSUMO</t>
  </si>
  <si>
    <t>COEFICIENTE</t>
  </si>
  <si>
    <t>PREÇO UNITÁRIO</t>
  </si>
  <si>
    <t>PREÇO TOTAL</t>
  </si>
  <si>
    <t>SINAPI</t>
  </si>
  <si>
    <t>ENGENHEIRO CIVIL DE OBRA SENIOR COM ENCARGOS COMPLEMENTARES</t>
  </si>
  <si>
    <t>MES</t>
  </si>
  <si>
    <t>MESTRE DE OBRAS COM ENCARGOS COMPLEMENTARES</t>
  </si>
  <si>
    <t>APONTADOR OU APROPRIADOR COM ENCARGOS COMPLEMENTARES</t>
  </si>
  <si>
    <t>ALMOXARIFE COM ENCARGOS COMPLEMENTARES</t>
  </si>
  <si>
    <t xml:space="preserve">ENGENHEIRO ELETRICISTA COM ENCARGOS COMPLEMENTARES </t>
  </si>
  <si>
    <t xml:space="preserve">ENGENHEIRO MECÂNICO COM ENCARGOS COMPLEMENTARES </t>
  </si>
  <si>
    <t>AUXILIAR DE ESCRITORIO COM ENCARGOS COMPLEMENTARES</t>
  </si>
  <si>
    <t>VIGIA DIURNO COM ENCARGOS COMPLEMENTARES (1 DIURNO )</t>
  </si>
  <si>
    <t>VIGIA NOTURNO COM ENCARGOS COMPLEMENTARES  (2 FUNCIONÁRIOS - 8H/NOITE X 30 DIAS X  15 MESES)</t>
  </si>
  <si>
    <t>H</t>
  </si>
  <si>
    <t>ENCARREGADO GERAL DE OBRAS COM ENCARGOS COMPLEMENTARES</t>
  </si>
  <si>
    <t>TÉCNICO EM SEGURANÇA DO TRABALHO COM ENCARGOS COMPLEMENTARES</t>
  </si>
  <si>
    <t>TÉCNICO DE EDIFICACOES COM ENCARGOS COMPLEMENTARES</t>
  </si>
  <si>
    <t xml:space="preserve"> 00040922 </t>
  </si>
  <si>
    <t>ELETROTECNICO (MENSALISTA)</t>
  </si>
  <si>
    <t xml:space="preserve"> 88316 </t>
  </si>
  <si>
    <r>
      <rPr>
        <sz val="10"/>
        <rFont val="Calibri"/>
        <family val="2"/>
        <charset val="1"/>
      </rPr>
      <t xml:space="preserve">SERVENTE DE OBRAS COM ENCARGOS COMPLEMENTARES ( 3 FUNCIONÁRIOS - VARRIÇÃO, ALMOXARIFE E MANUTENCÃO) -&gt; </t>
    </r>
    <r>
      <rPr>
        <sz val="10"/>
        <rFont val="Calibri"/>
        <family val="2"/>
      </rPr>
      <t xml:space="preserve"> (8H/DIA X 22 DIAS X  15 MESES) X 3 FUNCIONÁRIOS</t>
    </r>
  </si>
  <si>
    <t xml:space="preserve"> 101432 </t>
  </si>
  <si>
    <t>OPERADOR DE GUINCHO OU GUINCHEIRO COM ENCARGOS COMPLEMENTARES</t>
  </si>
  <si>
    <t>OBRA: REMANESCENTE DAS UFASAs “A” e “B” DO CAMPUS UNIVERSITÁRIO  XV DE NOVEMBRO DA UFF</t>
  </si>
  <si>
    <t>LOCAL: Av. XV de Novembro nº415, Campos dos Goytacazes – RJ.</t>
  </si>
  <si>
    <t>(Folha desonerada)</t>
  </si>
  <si>
    <t>DEMONSTRATIVO DE COMPOSIÇÃO DA ADMINISTRAÇÃO LOCAL DA OBRA</t>
  </si>
  <si>
    <t>ANEXO IV DO EDITAL DE RDC ELETRÔNICO N.º 09/2020</t>
  </si>
</sst>
</file>

<file path=xl/styles.xml><?xml version="1.0" encoding="utf-8"?>
<styleSheet xmlns="http://schemas.openxmlformats.org/spreadsheetml/2006/main">
  <numFmts count="4">
    <numFmt numFmtId="164" formatCode="[$R$]#,##0.00"/>
    <numFmt numFmtId="165" formatCode="d/m/yyyy"/>
    <numFmt numFmtId="166" formatCode="[$R$ -416]#,##0.00"/>
    <numFmt numFmtId="167" formatCode="_-&quot;R$ &quot;* #,##0.00_-;&quot;-R$ &quot;* #,##0.00_-;_-&quot;R$ &quot;* \-??_-;_-@_-"/>
  </numFmts>
  <fonts count="18">
    <font>
      <sz val="11"/>
      <color rgb="FF000000"/>
      <name val="Calibri"/>
      <charset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Roboto"/>
      <charset val="1"/>
    </font>
    <font>
      <sz val="11"/>
      <name val="Arial"/>
      <family val="1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Calibri"/>
      <family val="2"/>
    </font>
    <font>
      <sz val="11"/>
      <color rgb="FF000000"/>
      <name val="Calibri"/>
      <family val="2"/>
      <charset val="1"/>
    </font>
    <font>
      <sz val="10"/>
      <name val="MS Sans Serif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9"/>
      <name val="Verdana"/>
      <family val="2"/>
    </font>
    <font>
      <b/>
      <sz val="12"/>
      <color indexed="10"/>
      <name val="Verdana"/>
      <family val="2"/>
    </font>
    <font>
      <b/>
      <sz val="10"/>
      <name val="Verdana"/>
      <family val="2"/>
    </font>
    <font>
      <b/>
      <sz val="11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5983B0"/>
        <bgColor rgb="FF808080"/>
      </patternFill>
    </fill>
    <fill>
      <patternFill patternType="solid">
        <fgColor rgb="FF729FCF"/>
        <bgColor rgb="FF5983B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10">
    <xf numFmtId="0" fontId="0" fillId="0" borderId="0"/>
    <xf numFmtId="0" fontId="5" fillId="0" borderId="0"/>
    <xf numFmtId="167" fontId="9" fillId="0" borderId="0" applyBorder="0" applyProtection="0"/>
    <xf numFmtId="0" fontId="10" fillId="0" borderId="0"/>
    <xf numFmtId="0" fontId="11" fillId="0" borderId="0"/>
    <xf numFmtId="0" fontId="12" fillId="5" borderId="0" applyProtection="0"/>
    <xf numFmtId="0" fontId="12" fillId="6" borderId="0" applyBorder="0" applyProtection="0"/>
    <xf numFmtId="0" fontId="13" fillId="0" borderId="0" applyBorder="0" applyProtection="0"/>
    <xf numFmtId="0" fontId="13" fillId="0" borderId="0" applyBorder="0" applyProtection="0"/>
    <xf numFmtId="0" fontId="14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4" fontId="6" fillId="0" borderId="3" xfId="1" applyNumberFormat="1" applyFont="1" applyBorder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3" xfId="0" applyFont="1" applyBorder="1" applyAlignment="1" applyProtection="1">
      <alignment horizontal="center" vertical="center" wrapText="1"/>
    </xf>
    <xf numFmtId="2" fontId="7" fillId="0" borderId="3" xfId="0" applyNumberFormat="1" applyFont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15" fillId="0" borderId="0" xfId="9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/>
    </xf>
    <xf numFmtId="0" fontId="6" fillId="0" borderId="9" xfId="1" applyFont="1" applyBorder="1" applyAlignment="1">
      <alignment horizontal="center" vertical="center" wrapText="1"/>
    </xf>
    <xf numFmtId="4" fontId="6" fillId="0" borderId="10" xfId="1" applyNumberFormat="1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left" vertical="center" wrapText="1"/>
    </xf>
    <xf numFmtId="4" fontId="6" fillId="0" borderId="12" xfId="1" applyNumberFormat="1" applyFont="1" applyBorder="1" applyAlignment="1">
      <alignment horizontal="center" vertical="center" wrapText="1"/>
    </xf>
    <xf numFmtId="4" fontId="6" fillId="0" borderId="13" xfId="1" applyNumberFormat="1" applyFont="1" applyBorder="1" applyAlignment="1">
      <alignment horizontal="center" vertical="center" wrapText="1"/>
    </xf>
    <xf numFmtId="0" fontId="16" fillId="0" borderId="0" xfId="9" applyFont="1" applyBorder="1" applyAlignment="1">
      <alignment horizontal="center"/>
    </xf>
    <xf numFmtId="164" fontId="17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wrapText="1"/>
    </xf>
  </cellXfs>
  <cellStyles count="10">
    <cellStyle name="Moeda 10" xfId="2"/>
    <cellStyle name="Normal" xfId="0" builtinId="0"/>
    <cellStyle name="Normal 16_COMPOSICAO ARQ" xfId="3"/>
    <cellStyle name="Normal 2" xfId="4"/>
    <cellStyle name="Normal 3" xfId="1"/>
    <cellStyle name="Normal_Anexo VII-C TP -201 Composição do BDI" xfId="9"/>
    <cellStyle name="Sem título1" xfId="5"/>
    <cellStyle name="Sem título2" xfId="6"/>
    <cellStyle name="Sem título3" xfId="7"/>
    <cellStyle name="Sem título4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048573"/>
  <sheetViews>
    <sheetView tabSelected="1" zoomScaleNormal="100" workbookViewId="0">
      <selection activeCell="A2" sqref="A2"/>
    </sheetView>
  </sheetViews>
  <sheetFormatPr defaultColWidth="14.42578125" defaultRowHeight="15"/>
  <cols>
    <col min="1" max="1" width="14.28515625" customWidth="1"/>
    <col min="2" max="2" width="15.85546875" customWidth="1"/>
    <col min="3" max="3" width="53.85546875" customWidth="1"/>
    <col min="4" max="4" width="9" customWidth="1"/>
    <col min="5" max="5" width="15.85546875" customWidth="1"/>
    <col min="6" max="6" width="15.140625" customWidth="1"/>
    <col min="7" max="7" width="18" customWidth="1"/>
    <col min="8" max="8" width="13.7109375" customWidth="1"/>
    <col min="9" max="9" width="17.7109375" customWidth="1"/>
    <col min="10" max="24" width="8" customWidth="1"/>
  </cols>
  <sheetData>
    <row r="1" spans="1:1024">
      <c r="A1" s="38" t="s">
        <v>36</v>
      </c>
      <c r="B1" s="38"/>
      <c r="C1" s="38"/>
      <c r="D1" s="38"/>
      <c r="E1" s="38"/>
      <c r="F1" s="38"/>
      <c r="G1" s="38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1024" ht="15.75">
      <c r="A2" s="22"/>
      <c r="B2" s="22"/>
      <c r="C2" s="22"/>
      <c r="D2" s="22"/>
      <c r="E2" s="21"/>
      <c r="F2" s="21"/>
      <c r="G2" s="2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1024">
      <c r="A3" s="38" t="s">
        <v>35</v>
      </c>
      <c r="B3" s="38"/>
      <c r="C3" s="38"/>
      <c r="D3" s="38"/>
      <c r="E3" s="38"/>
      <c r="F3" s="38"/>
      <c r="G3" s="38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1024">
      <c r="A4" s="38" t="s">
        <v>34</v>
      </c>
      <c r="B4" s="38"/>
      <c r="C4" s="38"/>
      <c r="D4" s="38"/>
      <c r="E4" s="38"/>
      <c r="F4" s="38"/>
      <c r="G4" s="38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1024" ht="23.25" customHeight="1">
      <c r="A5" s="39" t="s">
        <v>32</v>
      </c>
      <c r="B5" s="39"/>
      <c r="C5" s="39"/>
      <c r="D5" s="39"/>
      <c r="E5" s="39"/>
      <c r="F5" s="39"/>
      <c r="G5" s="39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1024" ht="15.75" customHeight="1">
      <c r="A6" s="39" t="s">
        <v>33</v>
      </c>
      <c r="B6" s="39"/>
      <c r="C6" s="39"/>
      <c r="D6" s="39"/>
      <c r="E6" s="39"/>
      <c r="F6" s="39"/>
      <c r="G6" s="3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1024" ht="15.75" customHeight="1" thickBot="1">
      <c r="A7" s="40"/>
      <c r="B7" s="40"/>
      <c r="C7" s="40"/>
      <c r="D7" s="41"/>
      <c r="E7" s="41"/>
      <c r="F7" s="19"/>
      <c r="G7" s="20"/>
      <c r="H7" s="3"/>
      <c r="I7" s="3"/>
      <c r="J7" s="3"/>
      <c r="K7" s="3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1024" ht="15.75" customHeight="1" thickTop="1">
      <c r="A8" s="42" t="s">
        <v>0</v>
      </c>
      <c r="B8" s="43"/>
      <c r="C8" s="46" t="s">
        <v>1</v>
      </c>
      <c r="D8" s="46"/>
      <c r="E8" s="46"/>
      <c r="F8" s="23" t="s">
        <v>2</v>
      </c>
      <c r="G8" s="24" t="s">
        <v>3</v>
      </c>
    </row>
    <row r="9" spans="1:1024" ht="15.75" customHeight="1">
      <c r="A9" s="44"/>
      <c r="B9" s="45"/>
      <c r="C9" s="47" t="s">
        <v>4</v>
      </c>
      <c r="D9" s="47"/>
      <c r="E9" s="47"/>
      <c r="F9" s="47"/>
      <c r="G9" s="25">
        <f>SUM(G12:G26)</f>
        <v>1634677.5399999996</v>
      </c>
    </row>
    <row r="10" spans="1:1024" ht="15.75" customHeight="1">
      <c r="A10" s="26" t="s">
        <v>5</v>
      </c>
      <c r="B10" s="5" t="s">
        <v>6</v>
      </c>
      <c r="C10" s="5" t="s">
        <v>7</v>
      </c>
      <c r="D10" s="6" t="s">
        <v>2</v>
      </c>
      <c r="E10" s="6" t="s">
        <v>8</v>
      </c>
      <c r="F10" s="6" t="s">
        <v>9</v>
      </c>
      <c r="G10" s="27" t="s">
        <v>10</v>
      </c>
    </row>
    <row r="11" spans="1:1024" ht="15.75" customHeight="1">
      <c r="A11" s="28"/>
      <c r="B11" s="4"/>
      <c r="C11" s="7"/>
      <c r="D11" s="7"/>
      <c r="E11" s="7"/>
      <c r="F11" s="8"/>
      <c r="G11" s="29"/>
    </row>
    <row r="12" spans="1:1024" s="14" customFormat="1" ht="25.5">
      <c r="A12" s="30" t="s">
        <v>11</v>
      </c>
      <c r="B12" s="9">
        <v>93568</v>
      </c>
      <c r="C12" s="10" t="s">
        <v>12</v>
      </c>
      <c r="D12" s="9" t="s">
        <v>13</v>
      </c>
      <c r="E12" s="11">
        <v>15</v>
      </c>
      <c r="F12" s="11">
        <v>22089.96</v>
      </c>
      <c r="G12" s="31">
        <f t="shared" ref="G12:G26" si="0">E12*F12</f>
        <v>331349.39999999997</v>
      </c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AMD12"/>
      <c r="AME12"/>
      <c r="AMF12"/>
      <c r="AMG12"/>
      <c r="AMH12"/>
      <c r="AMI12"/>
      <c r="AMJ12"/>
    </row>
    <row r="13" spans="1:1024" s="14" customFormat="1">
      <c r="A13" s="30" t="s">
        <v>11</v>
      </c>
      <c r="B13" s="9">
        <v>94295</v>
      </c>
      <c r="C13" s="10" t="s">
        <v>14</v>
      </c>
      <c r="D13" s="9" t="s">
        <v>13</v>
      </c>
      <c r="E13" s="11">
        <v>15</v>
      </c>
      <c r="F13" s="11">
        <v>8461.14</v>
      </c>
      <c r="G13" s="31">
        <f t="shared" si="0"/>
        <v>126917.09999999999</v>
      </c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AMD13"/>
      <c r="AME13"/>
      <c r="AMF13"/>
      <c r="AMG13"/>
      <c r="AMH13"/>
      <c r="AMI13"/>
      <c r="AMJ13"/>
    </row>
    <row r="14" spans="1:1024" s="14" customFormat="1" ht="25.5">
      <c r="A14" s="30" t="s">
        <v>11</v>
      </c>
      <c r="B14" s="9">
        <v>93564</v>
      </c>
      <c r="C14" s="10" t="s">
        <v>15</v>
      </c>
      <c r="D14" s="9" t="s">
        <v>13</v>
      </c>
      <c r="E14" s="11">
        <v>15</v>
      </c>
      <c r="F14" s="11">
        <v>5078.8</v>
      </c>
      <c r="G14" s="31">
        <f t="shared" si="0"/>
        <v>76182</v>
      </c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AMD14"/>
      <c r="AME14"/>
      <c r="AMF14"/>
      <c r="AMG14"/>
      <c r="AMH14"/>
      <c r="AMI14"/>
      <c r="AMJ14"/>
    </row>
    <row r="15" spans="1:1024" s="14" customFormat="1">
      <c r="A15" s="30" t="s">
        <v>11</v>
      </c>
      <c r="B15" s="9">
        <v>93563</v>
      </c>
      <c r="C15" s="10" t="s">
        <v>16</v>
      </c>
      <c r="D15" s="9" t="s">
        <v>13</v>
      </c>
      <c r="E15" s="11">
        <v>15</v>
      </c>
      <c r="F15" s="11">
        <v>4003.98</v>
      </c>
      <c r="G15" s="31">
        <f t="shared" si="0"/>
        <v>60059.7</v>
      </c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AMD15"/>
      <c r="AME15"/>
      <c r="AMF15"/>
      <c r="AMG15"/>
      <c r="AMH15"/>
      <c r="AMI15"/>
      <c r="AMJ15"/>
    </row>
    <row r="16" spans="1:1024" s="14" customFormat="1">
      <c r="A16" s="30" t="s">
        <v>11</v>
      </c>
      <c r="B16" s="9">
        <v>101404</v>
      </c>
      <c r="C16" s="10" t="s">
        <v>17</v>
      </c>
      <c r="D16" s="9" t="s">
        <v>13</v>
      </c>
      <c r="E16" s="11">
        <v>10</v>
      </c>
      <c r="F16" s="11">
        <v>16210.44</v>
      </c>
      <c r="G16" s="31">
        <f t="shared" si="0"/>
        <v>162104.4</v>
      </c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AMD16"/>
      <c r="AME16"/>
      <c r="AMF16"/>
      <c r="AMG16"/>
      <c r="AMH16"/>
      <c r="AMI16"/>
      <c r="AMJ16"/>
    </row>
    <row r="17" spans="1:1024" s="14" customFormat="1">
      <c r="A17" s="30" t="s">
        <v>11</v>
      </c>
      <c r="B17" s="9">
        <v>101404</v>
      </c>
      <c r="C17" s="10" t="s">
        <v>18</v>
      </c>
      <c r="D17" s="9" t="s">
        <v>13</v>
      </c>
      <c r="E17" s="11">
        <v>6</v>
      </c>
      <c r="F17" s="11">
        <v>16210.44</v>
      </c>
      <c r="G17" s="31">
        <f t="shared" si="0"/>
        <v>97262.64</v>
      </c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AMD17"/>
      <c r="AME17"/>
      <c r="AMF17"/>
      <c r="AMG17"/>
      <c r="AMH17"/>
      <c r="AMI17"/>
      <c r="AMJ17"/>
    </row>
    <row r="18" spans="1:1024" s="14" customFormat="1">
      <c r="A18" s="30" t="s">
        <v>11</v>
      </c>
      <c r="B18" s="9">
        <v>93566</v>
      </c>
      <c r="C18" s="10" t="s">
        <v>19</v>
      </c>
      <c r="D18" s="9" t="s">
        <v>13</v>
      </c>
      <c r="E18" s="11">
        <v>15</v>
      </c>
      <c r="F18" s="11">
        <v>3166.75</v>
      </c>
      <c r="G18" s="31">
        <f t="shared" si="0"/>
        <v>47501.25</v>
      </c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AMD18"/>
      <c r="AME18"/>
      <c r="AMF18"/>
      <c r="AMG18"/>
      <c r="AMH18"/>
      <c r="AMI18"/>
      <c r="AMJ18"/>
    </row>
    <row r="19" spans="1:1024" s="14" customFormat="1">
      <c r="A19" s="32" t="s">
        <v>11</v>
      </c>
      <c r="B19" s="15">
        <v>11815</v>
      </c>
      <c r="C19" s="16" t="s">
        <v>20</v>
      </c>
      <c r="D19" s="17" t="s">
        <v>13</v>
      </c>
      <c r="E19" s="18">
        <v>15</v>
      </c>
      <c r="F19" s="18">
        <v>3696.49</v>
      </c>
      <c r="G19" s="31">
        <f t="shared" si="0"/>
        <v>55447.35</v>
      </c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AMD19"/>
      <c r="AME19"/>
      <c r="AMF19"/>
      <c r="AMG19"/>
      <c r="AMH19"/>
      <c r="AMI19"/>
      <c r="AMJ19"/>
    </row>
    <row r="20" spans="1:1024" s="14" customFormat="1" ht="25.5">
      <c r="A20" s="32" t="s">
        <v>11</v>
      </c>
      <c r="B20" s="15">
        <v>88326</v>
      </c>
      <c r="C20" s="16" t="s">
        <v>21</v>
      </c>
      <c r="D20" s="17" t="s">
        <v>22</v>
      </c>
      <c r="E20" s="18">
        <f>(8*30*15)*2</f>
        <v>7200</v>
      </c>
      <c r="F20" s="18">
        <v>25.62</v>
      </c>
      <c r="G20" s="31">
        <f t="shared" si="0"/>
        <v>184464</v>
      </c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AMD20"/>
      <c r="AME20"/>
      <c r="AMF20"/>
      <c r="AMG20"/>
      <c r="AMH20"/>
      <c r="AMI20"/>
      <c r="AMJ20"/>
    </row>
    <row r="21" spans="1:1024" s="14" customFormat="1" ht="25.5">
      <c r="A21" s="30" t="s">
        <v>11</v>
      </c>
      <c r="B21" s="9">
        <v>93572</v>
      </c>
      <c r="C21" s="10" t="s">
        <v>23</v>
      </c>
      <c r="D21" s="9" t="s">
        <v>13</v>
      </c>
      <c r="E21" s="11">
        <v>15</v>
      </c>
      <c r="F21" s="11">
        <v>5667.83</v>
      </c>
      <c r="G21" s="31">
        <f t="shared" si="0"/>
        <v>85017.45</v>
      </c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AMD21"/>
      <c r="AME21"/>
      <c r="AMF21"/>
      <c r="AMG21"/>
      <c r="AMH21"/>
      <c r="AMI21"/>
      <c r="AMJ21"/>
    </row>
    <row r="22" spans="1:1024" s="14" customFormat="1" ht="25.5">
      <c r="A22" s="30" t="s">
        <v>11</v>
      </c>
      <c r="B22" s="9">
        <v>100321</v>
      </c>
      <c r="C22" s="10" t="s">
        <v>24</v>
      </c>
      <c r="D22" s="9" t="s">
        <v>13</v>
      </c>
      <c r="E22" s="11">
        <v>15</v>
      </c>
      <c r="F22" s="11">
        <v>5986.75</v>
      </c>
      <c r="G22" s="31">
        <f t="shared" si="0"/>
        <v>89801.25</v>
      </c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AMD22"/>
      <c r="AME22"/>
      <c r="AMF22"/>
      <c r="AMG22"/>
      <c r="AMH22"/>
      <c r="AMI22"/>
      <c r="AMJ22"/>
    </row>
    <row r="23" spans="1:1024" s="14" customFormat="1">
      <c r="A23" s="30" t="s">
        <v>11</v>
      </c>
      <c r="B23" s="9">
        <v>100534</v>
      </c>
      <c r="C23" s="10" t="s">
        <v>25</v>
      </c>
      <c r="D23" s="9" t="s">
        <v>13</v>
      </c>
      <c r="E23" s="11">
        <v>15</v>
      </c>
      <c r="F23" s="11">
        <v>3195.71</v>
      </c>
      <c r="G23" s="31">
        <f t="shared" si="0"/>
        <v>47935.65</v>
      </c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AMD23"/>
      <c r="AME23"/>
      <c r="AMF23"/>
      <c r="AMG23"/>
      <c r="AMH23"/>
      <c r="AMI23"/>
      <c r="AMJ23"/>
    </row>
    <row r="24" spans="1:1024" s="14" customFormat="1">
      <c r="A24" s="30" t="s">
        <v>11</v>
      </c>
      <c r="B24" s="9" t="s">
        <v>26</v>
      </c>
      <c r="C24" s="10" t="s">
        <v>27</v>
      </c>
      <c r="D24" s="9" t="s">
        <v>13</v>
      </c>
      <c r="E24" s="11">
        <v>10</v>
      </c>
      <c r="F24" s="11">
        <v>3652.24</v>
      </c>
      <c r="G24" s="31">
        <f t="shared" si="0"/>
        <v>36522.399999999994</v>
      </c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AMD24"/>
      <c r="AME24"/>
      <c r="AMF24"/>
      <c r="AMG24"/>
      <c r="AMH24"/>
      <c r="AMI24"/>
      <c r="AMJ24"/>
    </row>
    <row r="25" spans="1:1024" s="14" customFormat="1" ht="38.25">
      <c r="A25" s="30" t="s">
        <v>11</v>
      </c>
      <c r="B25" s="9" t="s">
        <v>28</v>
      </c>
      <c r="C25" s="16" t="s">
        <v>29</v>
      </c>
      <c r="D25" s="9" t="s">
        <v>22</v>
      </c>
      <c r="E25" s="11">
        <f>(8*22*15)*(3)</f>
        <v>7920</v>
      </c>
      <c r="F25" s="11">
        <v>20.11</v>
      </c>
      <c r="G25" s="31">
        <f t="shared" si="0"/>
        <v>159271.19999999998</v>
      </c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AMD25"/>
      <c r="AME25"/>
      <c r="AMF25"/>
      <c r="AMG25"/>
      <c r="AMH25"/>
      <c r="AMI25"/>
      <c r="AMJ25"/>
    </row>
    <row r="26" spans="1:1024" s="14" customFormat="1" ht="26.25" thickBot="1">
      <c r="A26" s="33" t="s">
        <v>11</v>
      </c>
      <c r="B26" s="34" t="s">
        <v>30</v>
      </c>
      <c r="C26" s="35" t="s">
        <v>31</v>
      </c>
      <c r="D26" s="34" t="s">
        <v>13</v>
      </c>
      <c r="E26" s="36">
        <v>15</v>
      </c>
      <c r="F26" s="36">
        <v>4989.45</v>
      </c>
      <c r="G26" s="37">
        <f t="shared" si="0"/>
        <v>74841.75</v>
      </c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AMD26"/>
      <c r="AME26"/>
      <c r="AMF26"/>
      <c r="AMG26"/>
      <c r="AMH26"/>
      <c r="AMI26"/>
      <c r="AMJ26"/>
    </row>
    <row r="27" spans="1:1024" ht="15.75" customHeight="1" thickTop="1"/>
    <row r="28" spans="1:1024" ht="15.75" customHeight="1"/>
    <row r="29" spans="1:1024" ht="15.75" customHeight="1"/>
    <row r="30" spans="1:1024" ht="15.75" customHeight="1"/>
    <row r="31" spans="1:1024" ht="15.75" customHeight="1"/>
    <row r="32" spans="1:102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1048474" ht="12.75" customHeight="1"/>
    <row r="1048475" ht="12.75" customHeight="1"/>
    <row r="1048476" ht="12.75" customHeight="1"/>
    <row r="1048477" ht="12.75" customHeight="1"/>
    <row r="1048478" ht="12.75" customHeight="1"/>
    <row r="1048479" ht="12.75" customHeight="1"/>
    <row r="1048480" ht="12.75" customHeight="1"/>
    <row r="1048481" ht="12.75" customHeight="1"/>
    <row r="1048482" ht="12.75" customHeight="1"/>
    <row r="1048483" ht="12.75" customHeight="1"/>
    <row r="1048484" ht="12.75" customHeight="1"/>
    <row r="1048485" ht="12.75" customHeight="1"/>
    <row r="1048486" ht="12.75" customHeight="1"/>
    <row r="1048487" ht="12.75" customHeight="1"/>
    <row r="1048488" ht="12.75" customHeight="1"/>
    <row r="1048489" ht="12.75" customHeight="1"/>
    <row r="1048490" ht="12.75" customHeight="1"/>
    <row r="1048491" ht="12.75" customHeight="1"/>
    <row r="1048492" ht="12.75" customHeight="1"/>
    <row r="1048493" ht="12.75" customHeight="1"/>
    <row r="1048494" ht="12.75" customHeight="1"/>
    <row r="1048495" ht="12.75" customHeight="1"/>
    <row r="1048496" ht="12.75" customHeight="1"/>
    <row r="1048497" ht="12.75" customHeight="1"/>
    <row r="1048498" ht="12.75" customHeight="1"/>
    <row r="1048499" ht="12.75" customHeight="1"/>
    <row r="1048500" ht="12.75" customHeight="1"/>
    <row r="1048501" ht="12.75" customHeight="1"/>
    <row r="1048502" ht="12.75" customHeight="1"/>
    <row r="1048503" ht="12.75" customHeight="1"/>
    <row r="1048504" ht="12.75" customHeight="1"/>
    <row r="1048505" ht="12.75" customHeight="1"/>
    <row r="1048506" ht="12.75" customHeight="1"/>
    <row r="1048507" ht="12.75" customHeight="1"/>
    <row r="1048508" ht="12.75" customHeight="1"/>
    <row r="1048509" ht="12.75" customHeight="1"/>
    <row r="1048510" ht="12.75" customHeight="1"/>
    <row r="1048511" ht="12.75" customHeight="1"/>
    <row r="1048512" ht="12.75" customHeight="1"/>
    <row r="1048513" ht="12.75" customHeight="1"/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</sheetData>
  <mergeCells count="10">
    <mergeCell ref="A8:B9"/>
    <mergeCell ref="C8:E8"/>
    <mergeCell ref="C9:F9"/>
    <mergeCell ref="A6:G6"/>
    <mergeCell ref="A1:G1"/>
    <mergeCell ref="A3:G3"/>
    <mergeCell ref="A4:G4"/>
    <mergeCell ref="A5:G5"/>
    <mergeCell ref="A7:C7"/>
    <mergeCell ref="D7:E7"/>
  </mergeCells>
  <printOptions horizontalCentered="1"/>
  <pageMargins left="0" right="0" top="0.82" bottom="0.75" header="0.45" footer="0.42"/>
  <pageSetup paperSize="9" firstPageNumber="0" orientation="landscape" horizontalDpi="300" verticalDpi="300" r:id="rId1"/>
  <headerFooter>
    <oddHeader>&amp;R&amp;8Processo n.º 23069.154508/2020-90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COMPOSIÇÃO</vt:lpstr>
      <vt:lpstr>COMPOSIÇÃO!Area_de_impressao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Jr</dc:creator>
  <cp:lastModifiedBy>Aristocles Caldas Jr</cp:lastModifiedBy>
  <cp:lastPrinted>2020-09-05T16:42:55Z</cp:lastPrinted>
  <dcterms:created xsi:type="dcterms:W3CDTF">2020-09-05T16:30:16Z</dcterms:created>
  <dcterms:modified xsi:type="dcterms:W3CDTF">2020-09-05T16:43:43Z</dcterms:modified>
</cp:coreProperties>
</file>