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/>
</workbook>
</file>

<file path=xl/calcChain.xml><?xml version="1.0" encoding="utf-8"?>
<calcChain xmlns="http://schemas.openxmlformats.org/spreadsheetml/2006/main">
  <c r="C50" i="5"/>
  <c r="C42"/>
  <c r="D40" i="4"/>
  <c r="D32"/>
  <c r="D19"/>
  <c r="D47" s="1"/>
  <c r="D48" s="1"/>
  <c r="D43" l="1"/>
  <c r="D44" s="1"/>
  <c r="D50" s="1"/>
  <c r="C34" i="5" l="1"/>
  <c r="C29"/>
  <c r="C18"/>
  <c r="C40" i="4"/>
  <c r="C32"/>
  <c r="C19"/>
  <c r="C47" s="1"/>
  <c r="C54" i="5" l="1"/>
  <c r="C56" s="1"/>
  <c r="C48" i="4"/>
  <c r="C43"/>
  <c r="C44" s="1"/>
  <c r="C50" l="1"/>
</calcChain>
</file>

<file path=xl/sharedStrings.xml><?xml version="1.0" encoding="utf-8"?>
<sst xmlns="http://schemas.openxmlformats.org/spreadsheetml/2006/main" count="161" uniqueCount="80">
  <si>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</si>
  <si>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</si>
  <si>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</si>
  <si>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</si>
  <si>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</si>
  <si>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</si>
  <si>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</si>
  <si>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</si>
  <si>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</si>
  <si>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</si>
  <si>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</si>
  <si>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</si>
  <si>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</si>
  <si>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</si>
  <si>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</si>
  <si>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</si>
  <si>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</si>
  <si>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</si>
  <si>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</si>
  <si>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</si>
  <si>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</si>
  <si>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</si>
  <si>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</si>
  <si>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</si>
  <si>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</si>
  <si>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</si>
  <si>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</si>
  <si>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</si>
  <si>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</si>
  <si>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</si>
  <si>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</si>
  <si>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</si>
  <si>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</si>
  <si>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</si>
  <si>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</si>
  <si>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</si>
  <si>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</si>
  <si>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</si>
  <si>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</si>
  <si>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</si>
  <si>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</si>
  <si>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</si>
  <si>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</si>
  <si>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</si>
  <si>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</si>
  <si>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</si>
  <si>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</si>
  <si>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</si>
  <si>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</si>
  <si>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</si>
  <si>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</si>
  <si>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</si>
  <si>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</si>
  <si>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</si>
  <si>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</si>
  <si>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</si>
  <si>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</si>
  <si>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</si>
  <si>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</si>
  <si>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</si>
  <si>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</si>
  <si>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</si>
  <si>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</si>
  <si>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</si>
  <si>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</si>
  <si>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</si>
  <si>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</si>
  <si>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</si>
  <si>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</si>
  <si>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</si>
  <si>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</si>
  <si>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</si>
  <si>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</si>
  <si>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</si>
  <si>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</si>
  <si>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</si>
  <si>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OBRA: Transferência da alimentação elétrica do Prédio do Inst. de Geociências para a nova subestação.</t>
  </si>
  <si>
    <t>LOCAL: Av. Milton Tavares de Souza, s/nº, Campus da Praia Vermelha, Gragotá, Niterói/RJ</t>
  </si>
  <si>
    <t>ANEXO V-D DO EDITAL DE LICITAÇÃO POR RDC ELETRÔNICO N.º 02/2020/AD</t>
  </si>
  <si>
    <t>ANEXO VI-E DO EDITAL DE LICITAÇÃO POR RDC N.º 02/2020/AD</t>
  </si>
</sst>
</file>

<file path=xl/styles.xml><?xml version="1.0" encoding="utf-8"?>
<styleSheet xmlns="http://schemas.openxmlformats.org/spreadsheetml/2006/main">
  <numFmts count="1">
    <numFmt numFmtId="5" formatCode="&quot;R$&quot;\ #,##0;\-&quot;R$&quot;\ #,##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14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vertical="center" wrapText="1"/>
    </xf>
    <xf numFmtId="0" fontId="37" fillId="0" borderId="0" xfId="34" applyFont="1"/>
    <xf numFmtId="0" fontId="37" fillId="0" borderId="0" xfId="34" applyFont="1" applyAlignment="1">
      <alignment horizontal="center"/>
    </xf>
    <xf numFmtId="0" fontId="28" fillId="0" borderId="23" xfId="34" applyFont="1" applyBorder="1" applyAlignment="1">
      <alignment horizontal="justify" vertical="center" wrapText="1"/>
    </xf>
    <xf numFmtId="10" fontId="28" fillId="0" borderId="23" xfId="37" applyNumberFormat="1" applyFont="1" applyBorder="1" applyAlignment="1">
      <alignment horizontal="center" vertical="center" wrapText="1"/>
    </xf>
    <xf numFmtId="0" fontId="29" fillId="0" borderId="23" xfId="34" applyFont="1" applyBorder="1" applyAlignment="1">
      <alignment horizontal="justify" vertical="center" wrapText="1"/>
    </xf>
    <xf numFmtId="10" fontId="29" fillId="0" borderId="23" xfId="37" applyNumberFormat="1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49" fontId="37" fillId="0" borderId="28" xfId="34" applyNumberFormat="1" applyFont="1" applyBorder="1" applyAlignment="1">
      <alignment horizontal="center" vertical="center"/>
    </xf>
    <xf numFmtId="49" fontId="37" fillId="0" borderId="29" xfId="34" applyNumberFormat="1" applyFont="1" applyBorder="1" applyAlignment="1">
      <alignment horizontal="center" vertical="center"/>
    </xf>
    <xf numFmtId="49" fontId="37" fillId="0" borderId="30" xfId="34" applyNumberFormat="1" applyFont="1" applyBorder="1" applyAlignment="1">
      <alignment horizontal="center" vertical="center"/>
    </xf>
    <xf numFmtId="10" fontId="29" fillId="0" borderId="31" xfId="37" applyNumberFormat="1" applyFont="1" applyBorder="1" applyAlignment="1">
      <alignment horizontal="center" vertical="center" wrapText="1"/>
    </xf>
    <xf numFmtId="49" fontId="27" fillId="0" borderId="32" xfId="34" applyNumberFormat="1" applyFont="1" applyBorder="1" applyAlignment="1">
      <alignment horizontal="center" vertical="center"/>
    </xf>
    <xf numFmtId="49" fontId="27" fillId="0" borderId="34" xfId="34" applyNumberFormat="1" applyFont="1" applyBorder="1" applyAlignment="1">
      <alignment horizontal="center" vertical="center"/>
    </xf>
    <xf numFmtId="0" fontId="37" fillId="0" borderId="35" xfId="34" applyFont="1" applyBorder="1"/>
    <xf numFmtId="49" fontId="27" fillId="0" borderId="32" xfId="34" applyNumberFormat="1" applyFont="1" applyBorder="1" applyAlignment="1">
      <alignment vertical="center"/>
    </xf>
    <xf numFmtId="49" fontId="27" fillId="0" borderId="34" xfId="34" applyNumberFormat="1" applyFont="1" applyBorder="1" applyAlignment="1">
      <alignment vertical="center"/>
    </xf>
    <xf numFmtId="10" fontId="37" fillId="0" borderId="35" xfId="48" applyNumberFormat="1" applyFont="1" applyBorder="1" applyAlignment="1">
      <alignment horizontal="center"/>
    </xf>
    <xf numFmtId="49" fontId="37" fillId="0" borderId="34" xfId="34" applyNumberFormat="1" applyFont="1" applyBorder="1" applyAlignment="1">
      <alignment horizontal="center" vertical="center"/>
    </xf>
    <xf numFmtId="49" fontId="27" fillId="0" borderId="36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35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vertical="center"/>
    </xf>
    <xf numFmtId="0" fontId="28" fillId="0" borderId="38" xfId="34" applyFont="1" applyBorder="1" applyAlignment="1">
      <alignment horizontal="center" vertical="center" wrapText="1"/>
    </xf>
    <xf numFmtId="10" fontId="28" fillId="0" borderId="39" xfId="37" applyNumberFormat="1" applyFont="1" applyBorder="1" applyAlignment="1">
      <alignment horizontal="center" vertical="center" wrapText="1"/>
    </xf>
    <xf numFmtId="0" fontId="29" fillId="0" borderId="42" xfId="34" applyFont="1" applyBorder="1" applyAlignment="1">
      <alignment horizontal="justify" vertical="center" wrapText="1"/>
    </xf>
    <xf numFmtId="0" fontId="29" fillId="0" borderId="25" xfId="34" applyFont="1" applyBorder="1" applyAlignment="1">
      <alignment horizontal="justify" vertical="center" wrapText="1"/>
    </xf>
    <xf numFmtId="0" fontId="29" fillId="0" borderId="41" xfId="34" applyFont="1" applyFill="1" applyBorder="1" applyAlignment="1">
      <alignment horizontal="justify" vertical="center" wrapText="1"/>
    </xf>
    <xf numFmtId="0" fontId="28" fillId="0" borderId="44" xfId="34" applyFont="1" applyBorder="1" applyAlignment="1">
      <alignment horizontal="center" vertical="center" wrapText="1"/>
    </xf>
    <xf numFmtId="0" fontId="28" fillId="0" borderId="27" xfId="34" applyFont="1" applyBorder="1" applyAlignment="1">
      <alignment horizontal="center" vertical="center" wrapText="1"/>
    </xf>
    <xf numFmtId="10" fontId="29" fillId="0" borderId="4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9" fillId="0" borderId="47" xfId="37" applyNumberFormat="1" applyFont="1" applyBorder="1" applyAlignment="1">
      <alignment horizontal="center" vertical="center" wrapText="1"/>
    </xf>
    <xf numFmtId="10" fontId="29" fillId="0" borderId="48" xfId="37" applyNumberFormat="1" applyFont="1" applyBorder="1" applyAlignment="1">
      <alignment horizontal="center" vertical="center" wrapText="1"/>
    </xf>
    <xf numFmtId="10" fontId="29" fillId="0" borderId="49" xfId="37" applyNumberFormat="1" applyFont="1" applyBorder="1" applyAlignment="1">
      <alignment horizontal="center" vertical="center" wrapText="1"/>
    </xf>
    <xf numFmtId="10" fontId="29" fillId="0" borderId="50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41" xfId="34" applyFont="1" applyBorder="1" applyAlignment="1">
      <alignment horizontal="justify" vertical="center" wrapText="1"/>
    </xf>
    <xf numFmtId="10" fontId="37" fillId="0" borderId="45" xfId="48" applyNumberFormat="1" applyFont="1" applyBorder="1" applyAlignment="1">
      <alignment horizontal="center"/>
    </xf>
    <xf numFmtId="10" fontId="37" fillId="0" borderId="46" xfId="48" applyNumberFormat="1" applyFont="1" applyBorder="1" applyAlignment="1">
      <alignment horizontal="center"/>
    </xf>
    <xf numFmtId="10" fontId="37" fillId="0" borderId="47" xfId="48" applyNumberFormat="1" applyFont="1" applyBorder="1" applyAlignment="1">
      <alignment horizontal="center"/>
    </xf>
    <xf numFmtId="10" fontId="27" fillId="0" borderId="19" xfId="48" applyNumberFormat="1" applyFont="1" applyBorder="1" applyAlignment="1">
      <alignment horizontal="center"/>
    </xf>
    <xf numFmtId="0" fontId="29" fillId="0" borderId="40" xfId="34" applyFont="1" applyBorder="1" applyAlignment="1">
      <alignment horizontal="justify" vertical="center" wrapText="1"/>
    </xf>
    <xf numFmtId="10" fontId="29" fillId="0" borderId="53" xfId="37" applyNumberFormat="1" applyFont="1" applyBorder="1" applyAlignment="1">
      <alignment horizontal="center" vertical="center" wrapText="1"/>
    </xf>
    <xf numFmtId="10" fontId="28" fillId="0" borderId="54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55" xfId="34" applyFont="1" applyBorder="1" applyAlignment="1">
      <alignment horizontal="center" vertical="center" wrapText="1"/>
    </xf>
    <xf numFmtId="10" fontId="28" fillId="0" borderId="31" xfId="37" applyNumberFormat="1" applyFont="1" applyBorder="1" applyAlignment="1">
      <alignment horizontal="center" vertical="center" wrapText="1"/>
    </xf>
    <xf numFmtId="10" fontId="29" fillId="0" borderId="56" xfId="37" applyNumberFormat="1" applyFont="1" applyBorder="1" applyAlignment="1">
      <alignment horizontal="center" vertical="center" wrapText="1"/>
    </xf>
    <xf numFmtId="10" fontId="28" fillId="0" borderId="56" xfId="37" applyNumberFormat="1" applyFont="1" applyBorder="1" applyAlignment="1">
      <alignment horizontal="center" vertical="center" wrapText="1"/>
    </xf>
    <xf numFmtId="49" fontId="27" fillId="0" borderId="57" xfId="34" applyNumberFormat="1" applyFont="1" applyBorder="1" applyAlignment="1">
      <alignment vertical="center"/>
    </xf>
    <xf numFmtId="0" fontId="28" fillId="0" borderId="54" xfId="34" applyFont="1" applyBorder="1" applyAlignment="1">
      <alignment horizontal="center" vertical="center" wrapText="1"/>
    </xf>
    <xf numFmtId="10" fontId="28" fillId="0" borderId="58" xfId="37" applyNumberFormat="1" applyFont="1" applyBorder="1" applyAlignment="1">
      <alignment horizontal="center" vertical="center" wrapText="1"/>
    </xf>
    <xf numFmtId="49" fontId="37" fillId="0" borderId="15" xfId="34" applyNumberFormat="1" applyFont="1" applyBorder="1" applyAlignment="1">
      <alignment horizontal="center" vertical="center"/>
    </xf>
    <xf numFmtId="49" fontId="37" fillId="0" borderId="14" xfId="34" applyNumberFormat="1" applyFont="1" applyBorder="1" applyAlignment="1">
      <alignment horizontal="center" vertical="center"/>
    </xf>
    <xf numFmtId="0" fontId="29" fillId="0" borderId="59" xfId="34" applyFont="1" applyBorder="1" applyAlignment="1">
      <alignment horizontal="justify" vertical="center" wrapText="1"/>
    </xf>
    <xf numFmtId="0" fontId="29" fillId="0" borderId="49" xfId="34" applyFont="1" applyBorder="1" applyAlignment="1">
      <alignment horizontal="justify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37" fillId="0" borderId="16" xfId="34" applyNumberFormat="1" applyFont="1" applyBorder="1" applyAlignment="1">
      <alignment horizontal="center" vertical="center"/>
    </xf>
    <xf numFmtId="0" fontId="29" fillId="0" borderId="50" xfId="34" applyFont="1" applyFill="1" applyBorder="1" applyAlignment="1">
      <alignment horizontal="justify" vertical="center" wrapText="1"/>
    </xf>
    <xf numFmtId="49" fontId="37" fillId="0" borderId="32" xfId="34" applyNumberFormat="1" applyFont="1" applyBorder="1" applyAlignment="1">
      <alignment horizontal="center" vertical="center"/>
    </xf>
    <xf numFmtId="0" fontId="28" fillId="0" borderId="22" xfId="34" applyFont="1" applyBorder="1" applyAlignment="1">
      <alignment horizontal="center" vertical="center" wrapText="1"/>
    </xf>
    <xf numFmtId="0" fontId="29" fillId="0" borderId="50" xfId="34" applyFont="1" applyBorder="1" applyAlignment="1">
      <alignment horizontal="justify" vertical="center" wrapText="1"/>
    </xf>
    <xf numFmtId="49" fontId="37" fillId="0" borderId="32" xfId="34" applyNumberFormat="1" applyFont="1" applyBorder="1" applyAlignment="1">
      <alignment vertical="center"/>
    </xf>
    <xf numFmtId="10" fontId="27" fillId="0" borderId="46" xfId="48" applyNumberFormat="1" applyFont="1" applyBorder="1" applyAlignment="1">
      <alignment horizontal="center" vertical="center"/>
    </xf>
    <xf numFmtId="49" fontId="37" fillId="0" borderId="13" xfId="34" applyNumberFormat="1" applyFont="1" applyBorder="1" applyAlignment="1">
      <alignment horizontal="center" vertical="center"/>
    </xf>
    <xf numFmtId="0" fontId="29" fillId="0" borderId="60" xfId="34" applyFont="1" applyBorder="1" applyAlignment="1">
      <alignment horizontal="justify" vertical="center" wrapText="1"/>
    </xf>
    <xf numFmtId="0" fontId="28" fillId="0" borderId="43" xfId="34" applyFont="1" applyBorder="1" applyAlignment="1">
      <alignment horizontal="center" vertical="center" wrapText="1"/>
    </xf>
    <xf numFmtId="10" fontId="29" fillId="0" borderId="59" xfId="37" applyNumberFormat="1" applyFont="1" applyBorder="1" applyAlignment="1">
      <alignment horizontal="center" vertical="center" wrapText="1"/>
    </xf>
    <xf numFmtId="10" fontId="28" fillId="0" borderId="61" xfId="37" applyNumberFormat="1" applyFont="1" applyBorder="1" applyAlignment="1">
      <alignment horizontal="center" vertical="center" wrapText="1"/>
    </xf>
    <xf numFmtId="0" fontId="36" fillId="25" borderId="0" xfId="0" applyFont="1" applyFill="1" applyBorder="1" applyAlignment="1">
      <alignment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26" xfId="34" applyFont="1" applyBorder="1" applyAlignment="1">
      <alignment horizontal="center" vertical="center" wrapText="1"/>
    </xf>
    <xf numFmtId="0" fontId="28" fillId="0" borderId="62" xfId="34" applyFont="1" applyBorder="1" applyAlignment="1">
      <alignment horizontal="center" vertical="center" wrapText="1"/>
    </xf>
    <xf numFmtId="0" fontId="28" fillId="0" borderId="32" xfId="34" applyFont="1" applyBorder="1" applyAlignment="1">
      <alignment horizontal="center" vertical="center" wrapText="1"/>
    </xf>
    <xf numFmtId="0" fontId="28" fillId="0" borderId="21" xfId="34" applyFont="1" applyBorder="1" applyAlignment="1">
      <alignment horizontal="center" vertical="center" wrapText="1"/>
    </xf>
    <xf numFmtId="0" fontId="28" fillId="0" borderId="51" xfId="34" applyFont="1" applyBorder="1" applyAlignment="1">
      <alignment horizontal="center" vertical="center" wrapText="1"/>
    </xf>
    <xf numFmtId="0" fontId="28" fillId="0" borderId="33" xfId="34" applyFont="1" applyBorder="1" applyAlignment="1">
      <alignment horizontal="center" vertical="center" wrapText="1"/>
    </xf>
    <xf numFmtId="0" fontId="28" fillId="0" borderId="36" xfId="34" applyFont="1" applyBorder="1" applyAlignment="1">
      <alignment horizontal="center" vertical="center" wrapText="1"/>
    </xf>
    <xf numFmtId="0" fontId="28" fillId="0" borderId="24" xfId="34" applyFont="1" applyBorder="1" applyAlignment="1">
      <alignment horizontal="center" vertical="center" wrapText="1"/>
    </xf>
    <xf numFmtId="0" fontId="28" fillId="0" borderId="52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6" fillId="25" borderId="63" xfId="0" applyFont="1" applyFill="1" applyBorder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2" fillId="24" borderId="0" xfId="33" applyFont="1" applyFill="1" applyAlignment="1">
      <alignment horizontal="center" vertical="center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zoomScaleSheetLayoutView="100" workbookViewId="0">
      <selection sqref="A1:D1"/>
    </sheetView>
  </sheetViews>
  <sheetFormatPr defaultColWidth="8" defaultRowHeight="12.75"/>
  <cols>
    <col min="1" max="1" width="8.375" style="1" customWidth="1"/>
    <col min="2" max="2" width="44.125" style="1" customWidth="1"/>
    <col min="3" max="3" width="13.125" style="1" customWidth="1"/>
    <col min="4" max="4" width="15.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32.25" customHeight="1">
      <c r="A1" s="103" t="s">
        <v>78</v>
      </c>
      <c r="B1" s="103"/>
      <c r="C1" s="103"/>
      <c r="D1" s="103"/>
      <c r="E1" s="6"/>
      <c r="F1" s="6"/>
      <c r="G1" s="6"/>
    </row>
    <row r="2" spans="1:7" ht="15">
      <c r="A2" s="104" t="s">
        <v>39</v>
      </c>
      <c r="B2" s="104"/>
      <c r="C2" s="104"/>
      <c r="D2" s="104"/>
      <c r="E2" s="7"/>
      <c r="F2" s="7"/>
      <c r="G2" s="7"/>
    </row>
    <row r="3" spans="1:7" ht="15">
      <c r="A3" s="104" t="s">
        <v>40</v>
      </c>
      <c r="B3" s="104"/>
      <c r="C3" s="104"/>
      <c r="D3" s="104"/>
      <c r="E3" s="7"/>
      <c r="F3" s="7"/>
      <c r="G3" s="7"/>
    </row>
    <row r="4" spans="1:7" ht="7.5" customHeight="1">
      <c r="A4" s="5"/>
      <c r="B4" s="5"/>
      <c r="C4" s="5"/>
      <c r="D4" s="7"/>
      <c r="E4" s="7"/>
      <c r="F4" s="7"/>
      <c r="G4" s="7"/>
    </row>
    <row r="5" spans="1:7" ht="14.25">
      <c r="A5" s="105" t="s">
        <v>45</v>
      </c>
      <c r="B5" s="105"/>
      <c r="C5" s="105"/>
      <c r="D5" s="105"/>
      <c r="E5" s="8"/>
      <c r="F5" s="8"/>
      <c r="G5" s="8"/>
    </row>
    <row r="6" spans="1:7" ht="19.5" customHeight="1">
      <c r="A6" s="106" t="s">
        <v>68</v>
      </c>
      <c r="B6" s="106"/>
      <c r="C6" s="106"/>
      <c r="D6" s="106"/>
      <c r="E6" s="8"/>
      <c r="F6" s="8"/>
      <c r="G6" s="8"/>
    </row>
    <row r="7" spans="1:7" ht="29.25" customHeight="1">
      <c r="A7" s="108" t="s">
        <v>76</v>
      </c>
      <c r="B7" s="108"/>
      <c r="C7" s="108"/>
      <c r="D7" s="108"/>
      <c r="E7" s="8"/>
      <c r="F7" s="8"/>
      <c r="G7" s="8"/>
    </row>
    <row r="8" spans="1:7" ht="27.75" customHeight="1" thickBot="1">
      <c r="A8" s="107" t="s">
        <v>77</v>
      </c>
      <c r="B8" s="107"/>
      <c r="C8" s="107"/>
      <c r="D8" s="107"/>
      <c r="E8" s="9"/>
      <c r="F8" s="9"/>
      <c r="G8" s="9"/>
    </row>
    <row r="9" spans="1:7" ht="13.5" customHeight="1" thickTop="1">
      <c r="A9" s="91" t="s">
        <v>0</v>
      </c>
      <c r="B9" s="92"/>
      <c r="C9" s="85" t="s">
        <v>50</v>
      </c>
      <c r="D9" s="47" t="s">
        <v>50</v>
      </c>
    </row>
    <row r="10" spans="1:7">
      <c r="A10" s="26" t="s">
        <v>2</v>
      </c>
      <c r="B10" s="43" t="s">
        <v>3</v>
      </c>
      <c r="C10" s="51"/>
      <c r="D10" s="48"/>
      <c r="F10" s="2"/>
    </row>
    <row r="11" spans="1:7">
      <c r="A11" s="27" t="s">
        <v>4</v>
      </c>
      <c r="B11" s="44" t="s">
        <v>46</v>
      </c>
      <c r="C11" s="52">
        <v>1.4999999999999999E-2</v>
      </c>
      <c r="D11" s="49">
        <v>1.4999999999999999E-2</v>
      </c>
    </row>
    <row r="12" spans="1:7">
      <c r="A12" s="27" t="s">
        <v>6</v>
      </c>
      <c r="B12" s="44" t="s">
        <v>47</v>
      </c>
      <c r="C12" s="52">
        <v>0.01</v>
      </c>
      <c r="D12" s="49">
        <v>0.01</v>
      </c>
    </row>
    <row r="13" spans="1:7">
      <c r="A13" s="27" t="s">
        <v>8</v>
      </c>
      <c r="B13" s="44" t="s">
        <v>9</v>
      </c>
      <c r="C13" s="52">
        <v>2E-3</v>
      </c>
      <c r="D13" s="49">
        <v>2E-3</v>
      </c>
    </row>
    <row r="14" spans="1:7">
      <c r="A14" s="27" t="s">
        <v>10</v>
      </c>
      <c r="B14" s="44" t="s">
        <v>11</v>
      </c>
      <c r="C14" s="52">
        <v>2.5000000000000001E-2</v>
      </c>
      <c r="D14" s="49">
        <v>2.5000000000000001E-2</v>
      </c>
    </row>
    <row r="15" spans="1:7">
      <c r="A15" s="27" t="s">
        <v>12</v>
      </c>
      <c r="B15" s="44" t="s">
        <v>13</v>
      </c>
      <c r="C15" s="52">
        <v>0.08</v>
      </c>
      <c r="D15" s="49">
        <v>0.08</v>
      </c>
    </row>
    <row r="16" spans="1:7">
      <c r="A16" s="27" t="s">
        <v>14</v>
      </c>
      <c r="B16" s="44" t="s">
        <v>15</v>
      </c>
      <c r="C16" s="52">
        <v>0.03</v>
      </c>
      <c r="D16" s="49">
        <v>0.03</v>
      </c>
    </row>
    <row r="17" spans="1:4">
      <c r="A17" s="27" t="s">
        <v>16</v>
      </c>
      <c r="B17" s="44" t="s">
        <v>17</v>
      </c>
      <c r="C17" s="52">
        <v>6.0000000000000001E-3</v>
      </c>
      <c r="D17" s="49">
        <v>6.0000000000000001E-3</v>
      </c>
    </row>
    <row r="18" spans="1:4">
      <c r="A18" s="28" t="s">
        <v>18</v>
      </c>
      <c r="B18" s="45" t="s">
        <v>19</v>
      </c>
      <c r="C18" s="53">
        <v>0.01</v>
      </c>
      <c r="D18" s="50">
        <v>0.01</v>
      </c>
    </row>
    <row r="19" spans="1:4">
      <c r="A19" s="30"/>
      <c r="B19" s="46" t="s">
        <v>31</v>
      </c>
      <c r="C19" s="54">
        <f>SUM(C10:C18)</f>
        <v>0.17800000000000002</v>
      </c>
      <c r="D19" s="38">
        <f>SUM(D10:D18)</f>
        <v>0.17800000000000002</v>
      </c>
    </row>
    <row r="20" spans="1:4" ht="6" customHeight="1">
      <c r="A20" s="31"/>
      <c r="B20" s="21"/>
      <c r="C20" s="22"/>
      <c r="D20" s="32"/>
    </row>
    <row r="21" spans="1:4" ht="14.25" customHeight="1">
      <c r="A21" s="93" t="s">
        <v>20</v>
      </c>
      <c r="B21" s="94"/>
      <c r="C21" s="95"/>
      <c r="D21" s="96"/>
    </row>
    <row r="22" spans="1:4">
      <c r="A22" s="26" t="s">
        <v>2</v>
      </c>
      <c r="B22" s="43" t="s">
        <v>22</v>
      </c>
      <c r="C22" s="86">
        <v>5.9200000000000003E-2</v>
      </c>
      <c r="D22" s="56">
        <v>7.6899999999999996E-2</v>
      </c>
    </row>
    <row r="23" spans="1:4">
      <c r="A23" s="27" t="s">
        <v>4</v>
      </c>
      <c r="B23" s="44" t="s">
        <v>48</v>
      </c>
      <c r="C23" s="52">
        <v>7.1000000000000004E-3</v>
      </c>
      <c r="D23" s="57">
        <v>9.1999999999999998E-3</v>
      </c>
    </row>
    <row r="24" spans="1:4">
      <c r="A24" s="27" t="s">
        <v>6</v>
      </c>
      <c r="B24" s="44" t="s">
        <v>25</v>
      </c>
      <c r="C24" s="52">
        <v>5.9999999999999995E-4</v>
      </c>
      <c r="D24" s="57">
        <v>6.9999999999999999E-4</v>
      </c>
    </row>
    <row r="25" spans="1:4">
      <c r="A25" s="27" t="s">
        <v>8</v>
      </c>
      <c r="B25" s="44" t="s">
        <v>26</v>
      </c>
      <c r="C25" s="52">
        <v>5.5999999999999999E-3</v>
      </c>
      <c r="D25" s="57">
        <v>7.1999999999999998E-3</v>
      </c>
    </row>
    <row r="26" spans="1:4">
      <c r="A26" s="27" t="s">
        <v>10</v>
      </c>
      <c r="B26" s="44" t="s">
        <v>27</v>
      </c>
      <c r="C26" s="52">
        <v>8.9999999999999998E-4</v>
      </c>
      <c r="D26" s="57">
        <v>1.1000000000000001E-3</v>
      </c>
    </row>
    <row r="27" spans="1:4">
      <c r="A27" s="27" t="s">
        <v>12</v>
      </c>
      <c r="B27" s="44" t="s">
        <v>52</v>
      </c>
      <c r="C27" s="52"/>
      <c r="D27" s="57">
        <v>4.87E-2</v>
      </c>
    </row>
    <row r="28" spans="1:4">
      <c r="A28" s="27" t="s">
        <v>14</v>
      </c>
      <c r="B28" s="44" t="s">
        <v>51</v>
      </c>
      <c r="C28" s="52"/>
      <c r="D28" s="57">
        <v>0.1799</v>
      </c>
    </row>
    <row r="29" spans="1:4">
      <c r="A29" s="27" t="s">
        <v>16</v>
      </c>
      <c r="B29" s="44" t="s">
        <v>53</v>
      </c>
      <c r="C29" s="52"/>
      <c r="D29" s="57">
        <v>1.23E-2</v>
      </c>
    </row>
    <row r="30" spans="1:4">
      <c r="A30" s="27" t="s">
        <v>18</v>
      </c>
      <c r="B30" s="44" t="s">
        <v>29</v>
      </c>
      <c r="C30" s="52">
        <v>8.3299999999999999E-2</v>
      </c>
      <c r="D30" s="57">
        <v>0.1082</v>
      </c>
    </row>
    <row r="31" spans="1:4">
      <c r="A31" s="28" t="s">
        <v>21</v>
      </c>
      <c r="B31" s="55" t="s">
        <v>49</v>
      </c>
      <c r="C31" s="53">
        <v>2.0000000000000001E-4</v>
      </c>
      <c r="D31" s="58">
        <v>2.9999999999999997E-4</v>
      </c>
    </row>
    <row r="32" spans="1:4">
      <c r="A32" s="33"/>
      <c r="B32" s="46" t="s">
        <v>31</v>
      </c>
      <c r="C32" s="54">
        <f>SUM(C22:C31)</f>
        <v>0.15690000000000001</v>
      </c>
      <c r="D32" s="59">
        <f>SUM(D22:D31)</f>
        <v>0.44450000000000001</v>
      </c>
    </row>
    <row r="33" spans="1:5" ht="6" customHeight="1">
      <c r="A33" s="34"/>
      <c r="B33" s="21"/>
      <c r="C33" s="22"/>
      <c r="D33" s="35"/>
    </row>
    <row r="34" spans="1:5" ht="12.75" customHeight="1">
      <c r="A34" s="97" t="s">
        <v>32</v>
      </c>
      <c r="B34" s="98"/>
      <c r="C34" s="99"/>
      <c r="D34" s="100"/>
    </row>
    <row r="35" spans="1:5">
      <c r="A35" s="26" t="s">
        <v>2</v>
      </c>
      <c r="B35" s="43" t="s">
        <v>33</v>
      </c>
      <c r="C35" s="86">
        <v>3.7999999999999999E-2</v>
      </c>
      <c r="D35" s="56">
        <v>4.9299999999999997E-2</v>
      </c>
    </row>
    <row r="36" spans="1:5">
      <c r="A36" s="27" t="s">
        <v>4</v>
      </c>
      <c r="B36" s="44" t="s">
        <v>28</v>
      </c>
      <c r="C36" s="52">
        <v>8.9999999999999998E-4</v>
      </c>
      <c r="D36" s="57">
        <v>1.1999999999999999E-3</v>
      </c>
    </row>
    <row r="37" spans="1:5">
      <c r="A37" s="27" t="s">
        <v>6</v>
      </c>
      <c r="B37" s="44" t="s">
        <v>54</v>
      </c>
      <c r="C37" s="52">
        <v>4.6899999999999997E-2</v>
      </c>
      <c r="D37" s="57">
        <v>6.0900000000000003E-2</v>
      </c>
    </row>
    <row r="38" spans="1:5">
      <c r="A38" s="27" t="s">
        <v>8</v>
      </c>
      <c r="B38" s="44" t="s">
        <v>34</v>
      </c>
      <c r="C38" s="52">
        <v>3.2000000000000002E-3</v>
      </c>
      <c r="D38" s="57">
        <v>4.1000000000000003E-3</v>
      </c>
    </row>
    <row r="39" spans="1:5">
      <c r="A39" s="28" t="s">
        <v>10</v>
      </c>
      <c r="B39" s="55" t="s">
        <v>55</v>
      </c>
      <c r="C39" s="53">
        <v>3.8899999999999997E-2</v>
      </c>
      <c r="D39" s="58">
        <v>5.0500000000000003E-2</v>
      </c>
    </row>
    <row r="40" spans="1:5">
      <c r="A40" s="33"/>
      <c r="B40" s="46" t="s">
        <v>31</v>
      </c>
      <c r="C40" s="54">
        <f>SUM(C35:C39)</f>
        <v>0.12789999999999999</v>
      </c>
      <c r="D40" s="38">
        <f>SUM(D35:D39)</f>
        <v>0.16600000000000001</v>
      </c>
    </row>
    <row r="41" spans="1:5" ht="6" customHeight="1">
      <c r="A41" s="34"/>
      <c r="B41" s="23"/>
      <c r="C41" s="24"/>
      <c r="D41" s="35"/>
    </row>
    <row r="42" spans="1:5" ht="12.75" customHeight="1">
      <c r="A42" s="97" t="s">
        <v>35</v>
      </c>
      <c r="B42" s="98"/>
      <c r="C42" s="99"/>
      <c r="D42" s="100"/>
    </row>
    <row r="43" spans="1:5">
      <c r="A43" s="36" t="s">
        <v>2</v>
      </c>
      <c r="B43" s="60" t="s">
        <v>36</v>
      </c>
      <c r="C43" s="86">
        <f>C19*C32</f>
        <v>2.7928200000000004E-2</v>
      </c>
      <c r="D43" s="61">
        <f>D19*D32</f>
        <v>7.9121000000000011E-2</v>
      </c>
    </row>
    <row r="44" spans="1:5">
      <c r="A44" s="37"/>
      <c r="B44" s="25" t="s">
        <v>31</v>
      </c>
      <c r="C44" s="87">
        <f>C43</f>
        <v>2.7928200000000004E-2</v>
      </c>
      <c r="D44" s="38">
        <f>D43</f>
        <v>7.9121000000000011E-2</v>
      </c>
    </row>
    <row r="45" spans="1:5" ht="6" customHeight="1">
      <c r="A45" s="34"/>
      <c r="B45" s="21"/>
      <c r="C45" s="22"/>
      <c r="D45" s="35"/>
    </row>
    <row r="46" spans="1:5" ht="12.75" customHeight="1">
      <c r="A46" s="97" t="s">
        <v>37</v>
      </c>
      <c r="B46" s="98"/>
      <c r="C46" s="99"/>
      <c r="D46" s="100"/>
    </row>
    <row r="47" spans="1:5" ht="22.5">
      <c r="A47" s="36" t="s">
        <v>2</v>
      </c>
      <c r="B47" s="60" t="s">
        <v>56</v>
      </c>
      <c r="C47" s="86">
        <f>C19*C36+0.08*C35</f>
        <v>3.2002000000000003E-3</v>
      </c>
      <c r="D47" s="61">
        <f>D19*D36+0.08*D35</f>
        <v>4.1576E-3</v>
      </c>
      <c r="E47" s="16"/>
    </row>
    <row r="48" spans="1:5">
      <c r="A48" s="37"/>
      <c r="B48" s="25" t="s">
        <v>31</v>
      </c>
      <c r="C48" s="87">
        <f>C47</f>
        <v>3.2002000000000003E-3</v>
      </c>
      <c r="D48" s="38">
        <f>D47</f>
        <v>4.1576E-3</v>
      </c>
    </row>
    <row r="49" spans="1:7" ht="6" customHeight="1">
      <c r="A49" s="34"/>
      <c r="B49" s="21"/>
      <c r="C49" s="22"/>
      <c r="D49" s="39"/>
    </row>
    <row r="50" spans="1:7" ht="13.5" thickBot="1">
      <c r="A50" s="40"/>
      <c r="B50" s="41" t="s">
        <v>38</v>
      </c>
      <c r="C50" s="62">
        <f>C19+C32+C40+C44+C48</f>
        <v>0.49392839999999999</v>
      </c>
      <c r="D50" s="42">
        <f>D19+D32+D40+D44+D48</f>
        <v>0.87177860000000007</v>
      </c>
      <c r="E50" s="16"/>
    </row>
    <row r="51" spans="1:7" ht="16.5" customHeight="1" thickTop="1">
      <c r="A51" s="101" t="s">
        <v>41</v>
      </c>
      <c r="B51" s="101"/>
      <c r="C51" s="102"/>
      <c r="D51" s="101"/>
      <c r="E51" s="13"/>
    </row>
    <row r="52" spans="1:7" ht="18.75" customHeight="1">
      <c r="A52" s="90" t="s">
        <v>43</v>
      </c>
      <c r="B52" s="90"/>
      <c r="C52" s="90" t="s">
        <v>44</v>
      </c>
      <c r="D52" s="90"/>
      <c r="E52" s="13"/>
    </row>
    <row r="53" spans="1:7" ht="12.75" customHeight="1">
      <c r="A53" s="90" t="s">
        <v>42</v>
      </c>
      <c r="B53" s="90"/>
      <c r="C53" s="90"/>
      <c r="D53" s="90"/>
      <c r="E53" s="11"/>
      <c r="F53" s="11"/>
      <c r="G53" s="11"/>
    </row>
    <row r="54" spans="1:7" ht="15.75" customHeight="1">
      <c r="A54" s="90"/>
      <c r="B54" s="90"/>
      <c r="C54" s="90"/>
      <c r="D54" s="90"/>
      <c r="E54" s="11"/>
      <c r="F54" s="11"/>
      <c r="G54" s="11"/>
    </row>
    <row r="55" spans="1:7" ht="36" customHeight="1">
      <c r="A55" s="89"/>
      <c r="B55" s="89"/>
      <c r="C55" s="89"/>
      <c r="D55" s="15"/>
      <c r="E55" s="15"/>
      <c r="F55" s="15"/>
      <c r="G55" s="15"/>
    </row>
    <row r="56" spans="1:7">
      <c r="B56" s="4"/>
    </row>
    <row r="57" spans="1:7">
      <c r="B57" s="3"/>
    </row>
    <row r="58" spans="1:7">
      <c r="B58" s="3"/>
    </row>
  </sheetData>
  <mergeCells count="17">
    <mergeCell ref="A8:D8"/>
    <mergeCell ref="A7:D7"/>
    <mergeCell ref="A1:D1"/>
    <mergeCell ref="A2:D2"/>
    <mergeCell ref="A3:D3"/>
    <mergeCell ref="A5:D5"/>
    <mergeCell ref="A6:D6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23069.012131/2018-88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>
      <selection activeCell="A2" sqref="A2:C2"/>
    </sheetView>
  </sheetViews>
  <sheetFormatPr defaultColWidth="8" defaultRowHeight="12.75"/>
  <cols>
    <col min="1" max="1" width="8.375" style="1" customWidth="1"/>
    <col min="2" max="2" width="62.25" style="1" customWidth="1"/>
    <col min="3" max="3" width="14.62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09" t="s">
        <v>79</v>
      </c>
      <c r="B1" s="109"/>
      <c r="C1" s="109"/>
      <c r="D1" s="6"/>
      <c r="E1" s="6"/>
      <c r="F1" s="6"/>
      <c r="G1" s="6"/>
    </row>
    <row r="2" spans="1:7" ht="15">
      <c r="A2" s="104" t="s">
        <v>39</v>
      </c>
      <c r="B2" s="104"/>
      <c r="C2" s="104"/>
      <c r="D2" s="7"/>
      <c r="E2" s="7"/>
      <c r="F2" s="7"/>
      <c r="G2" s="7"/>
    </row>
    <row r="3" spans="1:7" ht="15">
      <c r="A3" s="104" t="s">
        <v>40</v>
      </c>
      <c r="B3" s="104"/>
      <c r="C3" s="104"/>
      <c r="D3" s="7"/>
      <c r="E3" s="7"/>
      <c r="F3" s="7"/>
      <c r="G3" s="7"/>
    </row>
    <row r="4" spans="1:7" ht="15">
      <c r="A4" s="110" t="s">
        <v>45</v>
      </c>
      <c r="B4" s="110"/>
      <c r="C4" s="110"/>
      <c r="D4" s="8"/>
      <c r="E4" s="8"/>
      <c r="F4" s="8"/>
      <c r="G4" s="8"/>
    </row>
    <row r="5" spans="1:7" ht="16.5" customHeight="1">
      <c r="A5" s="106" t="s">
        <v>67</v>
      </c>
      <c r="B5" s="106"/>
      <c r="C5" s="106"/>
      <c r="D5" s="8"/>
      <c r="E5" s="8"/>
      <c r="F5" s="8"/>
      <c r="G5" s="8"/>
    </row>
    <row r="6" spans="1:7" ht="28.5" customHeight="1">
      <c r="A6" s="108" t="s">
        <v>76</v>
      </c>
      <c r="B6" s="108"/>
      <c r="C6" s="108"/>
      <c r="D6" s="18"/>
      <c r="E6" s="9"/>
      <c r="F6" s="9"/>
      <c r="G6" s="9"/>
    </row>
    <row r="7" spans="1:7" ht="29.25" customHeight="1" thickBot="1">
      <c r="A7" s="107" t="s">
        <v>77</v>
      </c>
      <c r="B7" s="107"/>
      <c r="C7" s="107"/>
      <c r="D7" s="88"/>
      <c r="E7" s="10"/>
      <c r="F7" s="10"/>
      <c r="G7" s="10"/>
    </row>
    <row r="8" spans="1:7" ht="13.5" customHeight="1" thickTop="1">
      <c r="A8" s="91" t="s">
        <v>57</v>
      </c>
      <c r="B8" s="92"/>
      <c r="C8" s="64" t="s">
        <v>1</v>
      </c>
    </row>
    <row r="9" spans="1:7">
      <c r="A9" s="71" t="s">
        <v>2</v>
      </c>
      <c r="B9" s="73" t="s">
        <v>3</v>
      </c>
      <c r="C9" s="48"/>
      <c r="F9" s="2"/>
    </row>
    <row r="10" spans="1:7">
      <c r="A10" s="72" t="s">
        <v>4</v>
      </c>
      <c r="B10" s="74" t="s">
        <v>5</v>
      </c>
      <c r="C10" s="49">
        <v>1.4999999999999999E-2</v>
      </c>
    </row>
    <row r="11" spans="1:7">
      <c r="A11" s="72" t="s">
        <v>6</v>
      </c>
      <c r="B11" s="74" t="s">
        <v>7</v>
      </c>
      <c r="C11" s="49">
        <v>0.01</v>
      </c>
    </row>
    <row r="12" spans="1:7">
      <c r="A12" s="72" t="s">
        <v>8</v>
      </c>
      <c r="B12" s="74" t="s">
        <v>9</v>
      </c>
      <c r="C12" s="49">
        <v>2E-3</v>
      </c>
    </row>
    <row r="13" spans="1:7">
      <c r="A13" s="72" t="s">
        <v>10</v>
      </c>
      <c r="B13" s="74" t="s">
        <v>11</v>
      </c>
      <c r="C13" s="49">
        <v>2.5000000000000001E-2</v>
      </c>
    </row>
    <row r="14" spans="1:7">
      <c r="A14" s="72" t="s">
        <v>12</v>
      </c>
      <c r="B14" s="74" t="s">
        <v>13</v>
      </c>
      <c r="C14" s="49">
        <v>0.08</v>
      </c>
    </row>
    <row r="15" spans="1:7">
      <c r="A15" s="72" t="s">
        <v>14</v>
      </c>
      <c r="B15" s="74" t="s">
        <v>15</v>
      </c>
      <c r="C15" s="49">
        <v>0.03</v>
      </c>
    </row>
    <row r="16" spans="1:7">
      <c r="A16" s="72" t="s">
        <v>16</v>
      </c>
      <c r="B16" s="74" t="s">
        <v>17</v>
      </c>
      <c r="C16" s="49">
        <v>6.0000000000000001E-3</v>
      </c>
    </row>
    <row r="17" spans="1:3">
      <c r="A17" s="76" t="s">
        <v>18</v>
      </c>
      <c r="B17" s="77" t="s">
        <v>19</v>
      </c>
      <c r="C17" s="49">
        <v>0.01</v>
      </c>
    </row>
    <row r="18" spans="1:3">
      <c r="A18" s="78"/>
      <c r="B18" s="79" t="s">
        <v>31</v>
      </c>
      <c r="C18" s="75">
        <f>SUM(C9:C17)</f>
        <v>0.17800000000000002</v>
      </c>
    </row>
    <row r="19" spans="1:3" ht="2.1" customHeight="1">
      <c r="A19" s="31"/>
      <c r="B19" s="21"/>
      <c r="C19" s="65"/>
    </row>
    <row r="20" spans="1:3">
      <c r="A20" s="112" t="s">
        <v>58</v>
      </c>
      <c r="B20" s="113"/>
      <c r="C20" s="66"/>
    </row>
    <row r="21" spans="1:3">
      <c r="A21" s="71" t="s">
        <v>2</v>
      </c>
      <c r="B21" s="73" t="s">
        <v>22</v>
      </c>
      <c r="C21" s="48">
        <v>8.7900000000000006E-2</v>
      </c>
    </row>
    <row r="22" spans="1:3">
      <c r="A22" s="72" t="s">
        <v>4</v>
      </c>
      <c r="B22" s="74" t="s">
        <v>24</v>
      </c>
      <c r="C22" s="49">
        <v>1.2200000000000001E-2</v>
      </c>
    </row>
    <row r="23" spans="1:3">
      <c r="A23" s="72" t="s">
        <v>6</v>
      </c>
      <c r="B23" s="74" t="s">
        <v>25</v>
      </c>
      <c r="C23" s="49">
        <v>6.9999999999999999E-4</v>
      </c>
    </row>
    <row r="24" spans="1:3">
      <c r="A24" s="72" t="s">
        <v>8</v>
      </c>
      <c r="B24" s="74" t="s">
        <v>26</v>
      </c>
      <c r="C24" s="49">
        <v>6.4999999999999997E-3</v>
      </c>
    </row>
    <row r="25" spans="1:3">
      <c r="A25" s="72" t="s">
        <v>10</v>
      </c>
      <c r="B25" s="74" t="s">
        <v>27</v>
      </c>
      <c r="C25" s="49">
        <v>2.2000000000000001E-3</v>
      </c>
    </row>
    <row r="26" spans="1:3">
      <c r="A26" s="72" t="s">
        <v>12</v>
      </c>
      <c r="B26" s="74" t="s">
        <v>28</v>
      </c>
      <c r="C26" s="49">
        <v>5.1000000000000004E-3</v>
      </c>
    </row>
    <row r="27" spans="1:3">
      <c r="A27" s="72" t="s">
        <v>14</v>
      </c>
      <c r="B27" s="74" t="s">
        <v>52</v>
      </c>
      <c r="C27" s="49">
        <v>4.4600000000000001E-2</v>
      </c>
    </row>
    <row r="28" spans="1:3">
      <c r="A28" s="76" t="s">
        <v>16</v>
      </c>
      <c r="B28" s="80" t="s">
        <v>30</v>
      </c>
      <c r="C28" s="49">
        <v>0.19370000000000001</v>
      </c>
    </row>
    <row r="29" spans="1:3">
      <c r="A29" s="33"/>
      <c r="B29" s="79" t="s">
        <v>31</v>
      </c>
      <c r="C29" s="75">
        <f>SUM(C21:C28)</f>
        <v>0.35289999999999999</v>
      </c>
    </row>
    <row r="30" spans="1:3" ht="2.1" customHeight="1">
      <c r="A30" s="34"/>
      <c r="B30" s="21"/>
      <c r="C30" s="65"/>
    </row>
    <row r="31" spans="1:3">
      <c r="A31" s="112" t="s">
        <v>59</v>
      </c>
      <c r="B31" s="113"/>
      <c r="C31" s="66"/>
    </row>
    <row r="32" spans="1:3">
      <c r="A32" s="71" t="s">
        <v>2</v>
      </c>
      <c r="B32" s="73" t="s">
        <v>23</v>
      </c>
      <c r="C32" s="48">
        <v>2.93E-2</v>
      </c>
    </row>
    <row r="33" spans="1:6">
      <c r="A33" s="76" t="s">
        <v>4</v>
      </c>
      <c r="B33" s="80" t="s">
        <v>29</v>
      </c>
      <c r="C33" s="49">
        <v>9.2799999999999994E-2</v>
      </c>
    </row>
    <row r="34" spans="1:6">
      <c r="A34" s="33"/>
      <c r="B34" s="79" t="s">
        <v>31</v>
      </c>
      <c r="C34" s="75">
        <f>SUM(C32:C33)</f>
        <v>0.12209999999999999</v>
      </c>
    </row>
    <row r="35" spans="1:6" ht="2.1" customHeight="1">
      <c r="A35" s="34"/>
      <c r="B35" s="23"/>
      <c r="C35" s="29"/>
    </row>
    <row r="36" spans="1:6">
      <c r="A36" s="112" t="s">
        <v>60</v>
      </c>
      <c r="B36" s="113"/>
      <c r="C36" s="66"/>
    </row>
    <row r="37" spans="1:6">
      <c r="A37" s="71" t="s">
        <v>2</v>
      </c>
      <c r="B37" s="73" t="s">
        <v>61</v>
      </c>
      <c r="C37" s="48">
        <v>4.9599999999999998E-2</v>
      </c>
    </row>
    <row r="38" spans="1:6">
      <c r="A38" s="72" t="s">
        <v>4</v>
      </c>
      <c r="B38" s="74" t="s">
        <v>62</v>
      </c>
      <c r="C38" s="49">
        <v>1.24E-2</v>
      </c>
    </row>
    <row r="39" spans="1:6">
      <c r="A39" s="72" t="s">
        <v>6</v>
      </c>
      <c r="B39" s="74" t="s">
        <v>63</v>
      </c>
      <c r="C39" s="49">
        <v>8.5199999999999998E-2</v>
      </c>
    </row>
    <row r="40" spans="1:6">
      <c r="A40" s="72" t="s">
        <v>8</v>
      </c>
      <c r="B40" s="74" t="s">
        <v>64</v>
      </c>
      <c r="C40" s="49">
        <v>1.66E-2</v>
      </c>
    </row>
    <row r="41" spans="1:6">
      <c r="A41" s="76" t="s">
        <v>10</v>
      </c>
      <c r="B41" s="80" t="s">
        <v>65</v>
      </c>
      <c r="C41" s="49">
        <v>8.2000000000000007E-3</v>
      </c>
      <c r="F41" s="16"/>
    </row>
    <row r="42" spans="1:6">
      <c r="A42" s="81"/>
      <c r="B42" s="79" t="s">
        <v>31</v>
      </c>
      <c r="C42" s="75">
        <f>SUM(C37:C41)</f>
        <v>0.17200000000000001</v>
      </c>
    </row>
    <row r="43" spans="1:6" ht="2.1" customHeight="1">
      <c r="A43" s="34"/>
      <c r="B43" s="21"/>
      <c r="C43" s="65"/>
    </row>
    <row r="44" spans="1:6">
      <c r="A44" s="112" t="s">
        <v>66</v>
      </c>
      <c r="B44" s="113"/>
      <c r="C44" s="67"/>
    </row>
    <row r="45" spans="1:6">
      <c r="A45" s="71" t="s">
        <v>2</v>
      </c>
      <c r="B45" s="73" t="s">
        <v>69</v>
      </c>
      <c r="C45" s="48">
        <v>2.9999999999999997E-4</v>
      </c>
      <c r="E45" s="16"/>
    </row>
    <row r="46" spans="1:6">
      <c r="A46" s="72" t="s">
        <v>4</v>
      </c>
      <c r="B46" s="74" t="s">
        <v>70</v>
      </c>
      <c r="C46" s="49">
        <v>1E-4</v>
      </c>
      <c r="E46" s="16"/>
    </row>
    <row r="47" spans="1:6">
      <c r="A47" s="72" t="s">
        <v>6</v>
      </c>
      <c r="B47" s="74" t="s">
        <v>71</v>
      </c>
      <c r="C47" s="49">
        <v>6.7999999999999996E-3</v>
      </c>
      <c r="E47" s="16"/>
    </row>
    <row r="48" spans="1:6">
      <c r="A48" s="72" t="s">
        <v>8</v>
      </c>
      <c r="B48" s="74" t="s">
        <v>72</v>
      </c>
      <c r="C48" s="49">
        <v>5.9999999999999995E-4</v>
      </c>
      <c r="E48" s="16"/>
    </row>
    <row r="49" spans="1:7">
      <c r="A49" s="76" t="s">
        <v>10</v>
      </c>
      <c r="B49" s="80" t="s">
        <v>73</v>
      </c>
      <c r="C49" s="49">
        <v>5.1999999999999998E-3</v>
      </c>
      <c r="E49" s="16"/>
    </row>
    <row r="50" spans="1:7">
      <c r="A50" s="33"/>
      <c r="B50" s="79" t="s">
        <v>31</v>
      </c>
      <c r="C50" s="75">
        <f>SUM(C45:C49)</f>
        <v>1.2999999999999999E-2</v>
      </c>
    </row>
    <row r="51" spans="1:7" ht="2.1" customHeight="1">
      <c r="A51" s="34"/>
      <c r="B51" s="21"/>
      <c r="C51" s="65"/>
    </row>
    <row r="52" spans="1:7">
      <c r="A52" s="112" t="s">
        <v>74</v>
      </c>
      <c r="B52" s="113"/>
      <c r="C52" s="67"/>
    </row>
    <row r="53" spans="1:7">
      <c r="A53" s="83" t="s">
        <v>2</v>
      </c>
      <c r="B53" s="84" t="s">
        <v>75</v>
      </c>
      <c r="C53" s="48">
        <v>2.9999999999999997E-4</v>
      </c>
    </row>
    <row r="54" spans="1:7">
      <c r="A54" s="33"/>
      <c r="B54" s="79" t="s">
        <v>31</v>
      </c>
      <c r="C54" s="82">
        <f>((+C18)*(C29+C34))</f>
        <v>8.455E-2</v>
      </c>
    </row>
    <row r="55" spans="1:7" ht="2.1" customHeight="1">
      <c r="A55" s="34"/>
      <c r="B55" s="21"/>
      <c r="C55" s="65"/>
    </row>
    <row r="56" spans="1:7" ht="13.5" thickBot="1">
      <c r="A56" s="68"/>
      <c r="B56" s="69" t="s">
        <v>38</v>
      </c>
      <c r="C56" s="70">
        <f>C18+C29+C34+C42+C50+C54</f>
        <v>0.92255000000000009</v>
      </c>
      <c r="E56" s="16"/>
    </row>
    <row r="57" spans="1:7" ht="18" customHeight="1" thickTop="1">
      <c r="A57" s="102" t="s">
        <v>41</v>
      </c>
      <c r="B57" s="102"/>
      <c r="C57" s="102"/>
      <c r="D57" s="12"/>
      <c r="E57" s="13"/>
    </row>
    <row r="58" spans="1:7" ht="18" customHeight="1">
      <c r="A58" s="90" t="s">
        <v>43</v>
      </c>
      <c r="B58" s="90"/>
      <c r="C58" s="17" t="s">
        <v>44</v>
      </c>
      <c r="D58" s="14"/>
      <c r="E58" s="13"/>
    </row>
    <row r="59" spans="1:7">
      <c r="A59" s="90" t="s">
        <v>42</v>
      </c>
      <c r="B59" s="90"/>
      <c r="C59" s="90"/>
      <c r="D59" s="11"/>
      <c r="E59" s="11"/>
      <c r="F59" s="11"/>
      <c r="G59" s="11"/>
    </row>
    <row r="60" spans="1:7" ht="9.75" customHeight="1">
      <c r="A60" s="90"/>
      <c r="B60" s="90"/>
      <c r="C60" s="90"/>
      <c r="D60" s="11"/>
      <c r="E60" s="11"/>
      <c r="F60" s="11"/>
      <c r="G60" s="11"/>
    </row>
    <row r="61" spans="1:7">
      <c r="A61" s="111"/>
      <c r="B61" s="111"/>
      <c r="C61" s="111"/>
      <c r="D61" s="15"/>
      <c r="E61" s="15"/>
      <c r="F61" s="15"/>
      <c r="G61" s="15"/>
    </row>
    <row r="62" spans="1:7">
      <c r="A62" s="19"/>
      <c r="B62" s="20"/>
      <c r="C62" s="19"/>
    </row>
    <row r="63" spans="1:7">
      <c r="A63" s="19"/>
      <c r="B63" s="63"/>
      <c r="C63" s="19"/>
    </row>
    <row r="64" spans="1:7">
      <c r="A64" s="19"/>
      <c r="B64" s="63"/>
      <c r="C64" s="19"/>
    </row>
    <row r="65" spans="1:3">
      <c r="A65" s="19"/>
      <c r="B65" s="19"/>
      <c r="C65" s="19"/>
    </row>
    <row r="66" spans="1:3">
      <c r="A66" s="19"/>
      <c r="B66" s="19"/>
      <c r="C66" s="19"/>
    </row>
    <row r="67" spans="1:3">
      <c r="A67" s="19"/>
      <c r="B67" s="19"/>
      <c r="C67" s="19"/>
    </row>
    <row r="68" spans="1:3">
      <c r="A68" s="19"/>
      <c r="B68" s="19"/>
      <c r="C68" s="19"/>
    </row>
    <row r="69" spans="1:3">
      <c r="A69" s="19"/>
      <c r="B69" s="19"/>
      <c r="C69" s="19"/>
    </row>
    <row r="70" spans="1:3">
      <c r="A70" s="19"/>
      <c r="B70" s="19"/>
      <c r="C70" s="19"/>
    </row>
    <row r="71" spans="1:3">
      <c r="A71" s="19"/>
      <c r="B71" s="19"/>
      <c r="C71" s="19"/>
    </row>
    <row r="72" spans="1:3">
      <c r="A72" s="19"/>
      <c r="B72" s="19"/>
      <c r="C72" s="19"/>
    </row>
    <row r="73" spans="1:3">
      <c r="A73" s="19"/>
      <c r="B73" s="19"/>
      <c r="C73" s="19"/>
    </row>
    <row r="74" spans="1:3">
      <c r="A74" s="19"/>
      <c r="B74" s="19"/>
      <c r="C74" s="19"/>
    </row>
    <row r="75" spans="1:3">
      <c r="A75" s="19"/>
      <c r="B75" s="19"/>
      <c r="C75" s="19"/>
    </row>
    <row r="76" spans="1:3">
      <c r="A76" s="19"/>
      <c r="B76" s="19"/>
      <c r="C76" s="19"/>
    </row>
    <row r="77" spans="1:3">
      <c r="A77" s="19"/>
      <c r="B77" s="19"/>
      <c r="C77" s="19"/>
    </row>
  </sheetData>
  <mergeCells count="17">
    <mergeCell ref="A7:C7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  <mergeCell ref="A5:C5"/>
    <mergeCell ref="A1:C1"/>
    <mergeCell ref="A2:C2"/>
    <mergeCell ref="A3:C3"/>
    <mergeCell ref="A4:C4"/>
  </mergeCells>
  <printOptions horizontalCentered="1"/>
  <pageMargins left="0.15748031496062992" right="0.17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23069.012131/2018-88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2020-05-03T17:31:47Z</cp:lastPrinted>
  <dcterms:created xsi:type="dcterms:W3CDTF">2013-12-09T15:32:24Z</dcterms:created>
  <dcterms:modified xsi:type="dcterms:W3CDTF">2020-05-03T17:43:04Z</dcterms:modified>
</cp:coreProperties>
</file>