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510" yWindow="1335" windowWidth="11475" windowHeight="9750"/>
  </bookViews>
  <sheets>
    <sheet name="Orçamento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s">#N/A</definedName>
    <definedName name="_01">#REF!</definedName>
    <definedName name="_01_4">#REF!</definedName>
    <definedName name="_10Excel_BuiltIn_Print_Area_1_1_1">#REF!</definedName>
    <definedName name="_11Excel_BuiltIn_Print_Area_1_1_1_1">#REF!</definedName>
    <definedName name="_12Excel_BuiltIn_Print_Area_1_1_1_1_1">#REF!</definedName>
    <definedName name="_13Excel_BuiltIn_Print_Area_5_1">#REF!</definedName>
    <definedName name="_14Excel_BuiltIn_Print_Area_5_1_1">"$#REF!.$A$1:$F$49"</definedName>
    <definedName name="_15Excel_BuiltIn_Print_Area_7_1">#REF!</definedName>
    <definedName name="_16ILUM_4_1">"$#REF!.$#REF!$#REF!"</definedName>
    <definedName name="_17INTE_4_1">"$#REF!.$#REF!$#REF!"</definedName>
    <definedName name="_18PARA_4_1">"$#REF!.$#REF!$#REF!"</definedName>
    <definedName name="_1CABO_4_1">"$#REF!.$#REF!$#REF!"</definedName>
    <definedName name="_2CAIX_4_1">"$#REF!.$#REF!$#REF!"</definedName>
    <definedName name="_3CDT_4_1">"$#REF!.$#REF!$#REF!"</definedName>
    <definedName name="_4COND_4_1">"$#REF!.$#REF!$#REF!"</definedName>
    <definedName name="_5CONE_4_1">"$#REF!.$#REF!$#REF!"</definedName>
    <definedName name="_6DIVE_4_1">"$#REF!.$#REF!$#REF!"</definedName>
    <definedName name="_7EQUI_4_1">"$#REF!.$#REF!$#REF!"</definedName>
    <definedName name="_8Excel_BuiltIn_Print_Area_1">#REF!</definedName>
    <definedName name="_9Excel_BuiltIn_Print_Area_1_1">#REF!</definedName>
    <definedName name="_A99990">'[1]Climatização Prédio DECEA'!#REF!</definedName>
    <definedName name="_A99999">'[1]Climatização Prédio DECEA'!#REF!</definedName>
    <definedName name="_s">#REF!</definedName>
    <definedName name="Á1">#REF!</definedName>
    <definedName name="AAAA">#REF!</definedName>
    <definedName name="ACRES">#REF!</definedName>
    <definedName name="ACRES_4">#REF!</definedName>
    <definedName name="_xlnm.Print_Area" localSheetId="0">Orçamento!$A$7:$N$43</definedName>
    <definedName name="_xlnm.Print_Area">#REF!</definedName>
    <definedName name="Área_impressão_IM">#REF!</definedName>
    <definedName name="Área_impressão_IM_1">#REF!</definedName>
    <definedName name="Área_impressão_IM_1_4">'[2]ICEA - SJC'!#REF!</definedName>
    <definedName name="Área_impressão_IM_4">#REF!</definedName>
    <definedName name="arredondamento">#REF!</definedName>
    <definedName name="BBBB">#REF!</definedName>
    <definedName name="bdi">#REF!</definedName>
    <definedName name="BuiltIn_AutoFilter___1">#REF!</definedName>
    <definedName name="CABO">"PQ.$#REF!$#REF!"</definedName>
    <definedName name="CABO_2">#REF!</definedName>
    <definedName name="CABO_3">"$#REF!.$#REF!$#REF!"</definedName>
    <definedName name="CABO_4">"$#REF!.$#REF!$#REF!"</definedName>
    <definedName name="CABO_4_1">"$#REF!.$#REF!$#REF!"</definedName>
    <definedName name="CABO_5">"$#REF!.$#REF!$#REF!"</definedName>
    <definedName name="CABO_6">"$#REF!.$#REF!$#REF!"</definedName>
    <definedName name="CAIX">"PQ.$#REF!$#REF!"</definedName>
    <definedName name="CAIX_2">#REF!</definedName>
    <definedName name="CAIX_3">"$#REF!.$#REF!$#REF!"</definedName>
    <definedName name="CAIX_4">"$#REF!.$#REF!$#REF!"</definedName>
    <definedName name="CAIX_4_1">"$#REF!.$#REF!$#REF!"</definedName>
    <definedName name="CAIX_5">"$#REF!.$#REF!$#REF!"</definedName>
    <definedName name="CAIX_6">"$#REF!.$#REF!$#REF!"</definedName>
    <definedName name="ccc">'[3]Parte Externa'!#REF!</definedName>
    <definedName name="CDT">"PQ.$#REF!$#REF!"</definedName>
    <definedName name="CDT_2">#REF!</definedName>
    <definedName name="CDT_3">"$#REF!.$#REF!$#REF!"</definedName>
    <definedName name="CDT_4">"$#REF!.$#REF!$#REF!"</definedName>
    <definedName name="CDT_4_1">"$#REF!.$#REF!$#REF!"</definedName>
    <definedName name="CDT_5">"$#REF!.$#REF!$#REF!"</definedName>
    <definedName name="CDT_6">"$#REF!.$#REF!$#REF!"</definedName>
    <definedName name="COND">"PQ.$#REF!$#REF!"</definedName>
    <definedName name="COND_2">#REF!</definedName>
    <definedName name="COND_3">"$#REF!.$#REF!$#REF!"</definedName>
    <definedName name="COND_4">"$#REF!.$#REF!$#REF!"</definedName>
    <definedName name="COND_4_1">"$#REF!.$#REF!$#REF!"</definedName>
    <definedName name="COND_5">"$#REF!.$#REF!$#REF!"</definedName>
    <definedName name="COND_6">"$#REF!.$#REF!$#REF!"</definedName>
    <definedName name="CONE">"PQ.$#REF!$#REF!"</definedName>
    <definedName name="CONE_2">#REF!</definedName>
    <definedName name="CONE_3">"$#REF!.$#REF!$#REF!"</definedName>
    <definedName name="CONE_4">"$#REF!.$#REF!$#REF!"</definedName>
    <definedName name="CONE_4_1">"$#REF!.$#REF!$#REF!"</definedName>
    <definedName name="CONE_5">"$#REF!.$#REF!$#REF!"</definedName>
    <definedName name="CONE_6">"$#REF!.$#REF!$#REF!"</definedName>
    <definedName name="_xlnm.Criteria">#REF!</definedName>
    <definedName name="dddd">#REF!</definedName>
    <definedName name="DDE_LINK4_5">'[4]CRONOGRAMA FISICO-FINANCEIRO'!#REF!</definedName>
    <definedName name="DDE_LINK41_5">'[4]CRONOGRAMA FISICO-FINANCEIRO'!#REF!</definedName>
    <definedName name="DIVE">"PQ.$#REF!$#REF!"</definedName>
    <definedName name="DIVE_2">#REF!</definedName>
    <definedName name="DIVE_3">"$#REF!.$#REF!$#REF!"</definedName>
    <definedName name="DIVE_4">"$#REF!.$#REF!$#REF!"</definedName>
    <definedName name="DIVE_4_1">"$#REF!.$#REF!$#REF!"</definedName>
    <definedName name="DIVE_5">"$#REF!.$#REF!$#REF!"</definedName>
    <definedName name="DIVE_6">"$#REF!.$#REF!$#REF!"</definedName>
    <definedName name="DPM_Eletricidade_Ltda.">#REF!</definedName>
    <definedName name="EEEEE">'[5]ARQUITETURA - ANEXO A'!#REF!</definedName>
    <definedName name="EQUI">"PQ.$#REF!$#REF!"</definedName>
    <definedName name="EQUI_2">#REF!</definedName>
    <definedName name="EQUI_3">"$#REF!.$#REF!$#REF!"</definedName>
    <definedName name="EQUI_4">"$#REF!.$#REF!$#REF!"</definedName>
    <definedName name="EQUI_4_1">"$#REF!.$#REF!$#REF!"</definedName>
    <definedName name="EQUI_5">"$#REF!.$#REF!$#REF!"</definedName>
    <definedName name="EQUI_6">"$#REF!.$#REF!$#REF!"</definedName>
    <definedName name="Excel_BuiltIn__FilterDatabase_5">#REF!</definedName>
    <definedName name="Excel_BuiltIn_Print_Area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4">#REF!</definedName>
    <definedName name="Excel_BuiltIn_Print_Area_1_1_4">#REF!</definedName>
    <definedName name="Excel_BuiltIn_Print_Area_2">#REF!</definedName>
    <definedName name="Excel_BuiltIn_Print_Area_2_1">#REF!</definedName>
    <definedName name="Excel_BuiltIn_Print_Area_2_1_4">#REF!</definedName>
    <definedName name="Excel_BuiltIn_Print_Area_2_4">#REF!</definedName>
    <definedName name="Excel_BuiltIn_Print_Area_3">#REF!</definedName>
    <definedName name="Excel_BuiltIn_Print_Area_3_4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4_4">#REF!</definedName>
    <definedName name="Excel_BuiltIn_Print_Area_5">#REF!</definedName>
    <definedName name="Excel_BuiltIn_Print_Area_5_1">"$#REF!.$A$1:$F$49"</definedName>
    <definedName name="Excel_BuiltIn_Print_Area_5_4">#REF!</definedName>
    <definedName name="Excel_BuiltIn_Print_Area_6_1">#REF!</definedName>
    <definedName name="Excel_BuiltIn_Print_Area_7">#REF!</definedName>
    <definedName name="Excel_BuiltIn_Print_Area_7_1">#REF!</definedName>
    <definedName name="Excel_BuiltIn_Print_Area_7_1_1">#REF!</definedName>
    <definedName name="Excel_BuiltIn_Print_Titles_1">"$'planilha união'.$#REF!$#REF!:$#REF!$#REF!"</definedName>
    <definedName name="Excel_BuiltIn_Print_Titles_1_1">#REF!</definedName>
    <definedName name="Excel_BuiltIn_Print_Titles_1_1_2">'[6]URB E RED EXT SO SG'!#REF!</definedName>
    <definedName name="Excel_BuiltIn_Print_Titles_1_1_4">'[7]Climatização Prédio CISCEA'!#REF!</definedName>
    <definedName name="Excel_BuiltIn_Print_Titles_1_4">'[2]ICEA - SJC'!#REF!</definedName>
    <definedName name="Excel_BuiltIn_Print_Titles_2">#REF!</definedName>
    <definedName name="Excel_BuiltIn_Print_Titles_2_1">#REF!</definedName>
    <definedName name="Excel_BuiltIn_Print_Titles_2_4">#REF!</definedName>
    <definedName name="Excel_BuiltIn_Print_Titles_3">#REF!</definedName>
    <definedName name="Excel_BuiltIn_Print_Titles_3_1">#REF!</definedName>
    <definedName name="Excel_BuiltIn_Print_Titles_3_4">#REF!</definedName>
    <definedName name="Excel_BuiltIn_Print_Titles_4">#REF!</definedName>
    <definedName name="Excel_BuiltIn_Print_Titles_4_1">#REF!</definedName>
    <definedName name="Excel_BuiltIn_Print_Titles_4_4">#REF!</definedName>
    <definedName name="Excel_BuiltIn_Print_Titles_5">#REF!</definedName>
    <definedName name="Excel_BuiltIn_Print_Titles_5_1">#REF!</definedName>
    <definedName name="Excel_BuiltIn_Print_Titles_5_4">#REF!</definedName>
    <definedName name="ILUM">"PQ.$#REF!$#REF!"</definedName>
    <definedName name="ILUM_2">#REF!</definedName>
    <definedName name="ILUM_3">"$#REF!.$#REF!$#REF!"</definedName>
    <definedName name="ILUM_4">"$#REF!.$#REF!$#REF!"</definedName>
    <definedName name="ILUM_4_1">"$#REF!.$#REF!$#REF!"</definedName>
    <definedName name="ILUM_5">"$#REF!.$#REF!$#REF!"</definedName>
    <definedName name="ILUM_6">"$#REF!.$#REF!$#REF!"</definedName>
    <definedName name="INTE">"PQ.$#REF!$#REF!"</definedName>
    <definedName name="INTE_2">#REF!</definedName>
    <definedName name="INTE_3">"$#REF!.$#REF!$#REF!"</definedName>
    <definedName name="INTE_4">"$#REF!.$#REF!$#REF!"</definedName>
    <definedName name="INTE_4_1">"$#REF!.$#REF!$#REF!"</definedName>
    <definedName name="INTE_5">"$#REF!.$#REF!$#REF!"</definedName>
    <definedName name="INTE_6">"$#REF!.$#REF!$#REF!"</definedName>
    <definedName name="mobilização">'[2]ICEA - SJC'!#REF!</definedName>
    <definedName name="NOME_DO_ARQUIVO">#REF!</definedName>
    <definedName name="NOME_DO_ARQUIVO_2">#REF!</definedName>
    <definedName name="NOME_DO_ARQUIVO_3">#REF!</definedName>
    <definedName name="NOME_DO_ARQUIVO_4">#REF!</definedName>
    <definedName name="NOME_DO_ARQUIVO_9">[8]CAPA!#REF!</definedName>
    <definedName name="PARA">"PQ.$#REF!$#REF!"</definedName>
    <definedName name="PARA_2">#REF!</definedName>
    <definedName name="PARA_3">"$#REF!.$#REF!$#REF!"</definedName>
    <definedName name="PARA_4">"$#REF!.$#REF!$#REF!"</definedName>
    <definedName name="PARA_4_1">"$#REF!.$#REF!$#REF!"</definedName>
    <definedName name="PARA_5">"$#REF!.$#REF!$#REF!"</definedName>
    <definedName name="PARA_6">"$#REF!.$#REF!$#REF!"</definedName>
    <definedName name="Plan2">#REF!</definedName>
    <definedName name="PRAIO">#REF!</definedName>
    <definedName name="PRAIO_4">#REF!</definedName>
    <definedName name="Print_Area_MI">#REF!</definedName>
    <definedName name="Print_Area_MI___0">"$#REF!.$A$1:$G$64"</definedName>
    <definedName name="_xlnm.Print_Titles" localSheetId="0">Orçamento!$4:$9</definedName>
    <definedName name="Títulos_impressão_IM">#REF!</definedName>
    <definedName name="Títulos_impressão_IM_1">#REF!</definedName>
    <definedName name="Títulos_impressão_IM_1_4">'[2]ICEA - SJC'!#REF!</definedName>
    <definedName name="Títulos_impressão_IM_4">#REF!</definedName>
    <definedName name="TOTAL">#REF!</definedName>
  </definedNames>
  <calcPr calcId="145621"/>
</workbook>
</file>

<file path=xl/calcChain.xml><?xml version="1.0" encoding="utf-8"?>
<calcChain xmlns="http://schemas.openxmlformats.org/spreadsheetml/2006/main">
  <c r="J33" i="2" l="1"/>
  <c r="J32" i="2"/>
  <c r="J29" i="2"/>
  <c r="J28" i="2"/>
  <c r="J25" i="2"/>
  <c r="J24" i="2"/>
  <c r="J21" i="2"/>
  <c r="J20" i="2"/>
  <c r="J19" i="2"/>
  <c r="J18" i="2"/>
  <c r="J15" i="2"/>
  <c r="J14" i="2"/>
  <c r="J13" i="2"/>
  <c r="J12" i="2"/>
  <c r="I33" i="2"/>
  <c r="I29" i="2"/>
  <c r="I25" i="2"/>
  <c r="I21" i="2"/>
  <c r="I15" i="2"/>
  <c r="I20" i="2"/>
  <c r="I14" i="2"/>
  <c r="I32" i="2"/>
  <c r="I28" i="2"/>
  <c r="I24" i="2"/>
  <c r="I19" i="2"/>
  <c r="I18" i="2"/>
  <c r="K18" i="2" s="1"/>
  <c r="L18" i="2" s="1"/>
  <c r="I13" i="2"/>
  <c r="K13" i="2" s="1"/>
  <c r="L13" i="2" s="1"/>
  <c r="K24" i="2" l="1"/>
  <c r="L24" i="2" s="1"/>
  <c r="K14" i="2"/>
  <c r="L14" i="2" s="1"/>
  <c r="K21" i="2"/>
  <c r="L21" i="2" s="1"/>
  <c r="K29" i="2"/>
  <c r="L29" i="2" s="1"/>
  <c r="K19" i="2"/>
  <c r="L19" i="2" s="1"/>
  <c r="K28" i="2"/>
  <c r="L28" i="2" s="1"/>
  <c r="M27" i="2" s="1"/>
  <c r="K15" i="2"/>
  <c r="L15" i="2" s="1"/>
  <c r="K20" i="2"/>
  <c r="L20" i="2" s="1"/>
  <c r="K25" i="2"/>
  <c r="L25" i="2" s="1"/>
  <c r="M23" i="2" s="1"/>
  <c r="K32" i="2"/>
  <c r="L32" i="2" s="1"/>
  <c r="K33" i="2"/>
  <c r="L33" i="2" s="1"/>
  <c r="M31" i="2" l="1"/>
  <c r="M17" i="2"/>
  <c r="I12" i="2"/>
  <c r="K12" i="2" s="1"/>
  <c r="L12" i="2" s="1"/>
  <c r="M11" i="2" s="1"/>
  <c r="M35" i="2" s="1"/>
</calcChain>
</file>

<file path=xl/sharedStrings.xml><?xml version="1.0" encoding="utf-8"?>
<sst xmlns="http://schemas.openxmlformats.org/spreadsheetml/2006/main" count="112" uniqueCount="74">
  <si>
    <t>ITEM</t>
  </si>
  <si>
    <t>DESCRIÇÃO DO ITEM</t>
  </si>
  <si>
    <t xml:space="preserve">(n.º do CNPJ) </t>
  </si>
  <si>
    <t>UNID.</t>
  </si>
  <si>
    <t>QUANT.</t>
  </si>
  <si>
    <t>UNITÁRIO</t>
  </si>
  <si>
    <t>(razão social da empresa licitante)</t>
  </si>
  <si>
    <t>Responsável Técnico pelo Orçamento:</t>
  </si>
  <si>
    <t>Responsável legal pela empresa:</t>
  </si>
  <si>
    <t>Local e data:</t>
  </si>
  <si>
    <t>OBSERVAÇÃO</t>
  </si>
  <si>
    <t>- A planilha deve ser assinada pelo responsável técnico pela sua confecção (Art. 14 Lei 5.194/66), identificado através de carimbo com número do CREA e pelo representante legal da empresa, com carimbo do CNPJ.</t>
  </si>
  <si>
    <t>FONTE</t>
  </si>
  <si>
    <t>No caso de não haver o insumo no SINAPI, foi mantido a referência de valor indicada na composição do SCO</t>
  </si>
  <si>
    <t>VALOR ESTIMADO UFF</t>
  </si>
  <si>
    <t>CÓDIGO</t>
  </si>
  <si>
    <t xml:space="preserve"> CUSTO UNITÁRIO</t>
  </si>
  <si>
    <t>BDI (%)</t>
  </si>
  <si>
    <t xml:space="preserve"> PREÇO UNITÁRIO </t>
  </si>
  <si>
    <t>% DESCONTO</t>
  </si>
  <si>
    <t>PREÇO (R$)</t>
  </si>
  <si>
    <t>SUBITEM</t>
  </si>
  <si>
    <t>1.</t>
  </si>
  <si>
    <t>1.1</t>
  </si>
  <si>
    <t>1.2</t>
  </si>
  <si>
    <t>2.</t>
  </si>
  <si>
    <t>2.1</t>
  </si>
  <si>
    <t>CREA/CAU:</t>
  </si>
  <si>
    <t>SE 20.10.1350 (A)</t>
  </si>
  <si>
    <t>SCO-Rio</t>
  </si>
  <si>
    <t>SE 20.10.1375 (A)</t>
  </si>
  <si>
    <r>
      <t xml:space="preserve">Levantamento topográfico, planialtimétrico e cadastral, executado de acordo com as especificações da Prefeitura da Cidade do Rio de Janeiro em áreas que apresente uma maior densidade de detalhes cadastrais, com </t>
    </r>
    <r>
      <rPr>
        <b/>
        <sz val="9"/>
        <color rgb="FF000000"/>
        <rFont val="Verdana"/>
        <family val="2"/>
      </rPr>
      <t>ate 10 ha</t>
    </r>
    <r>
      <rPr>
        <sz val="9"/>
        <color rgb="FF000000"/>
        <rFont val="Verdana"/>
        <family val="2"/>
      </rPr>
      <t>, elaborado na escala 1:250, incluindo-se a apresentação em papel e meio digital (Autocad).</t>
    </r>
  </si>
  <si>
    <r>
      <t xml:space="preserve">Levantamento topográfico, planialtimétrico e cadastral, executado de acordo com as especificações da Prefeitura da Cidade do Rio de Janeiro, </t>
    </r>
    <r>
      <rPr>
        <b/>
        <sz val="9"/>
        <color rgb="FF000000"/>
        <rFont val="Verdana"/>
        <family val="2"/>
      </rPr>
      <t>em áreas com mais de 10ha</t>
    </r>
    <r>
      <rPr>
        <sz val="9"/>
        <color rgb="FF000000"/>
        <rFont val="Verdana"/>
        <family val="2"/>
      </rPr>
      <t>, que apresentem uma grande densidade de detalhes cadastrais, elaborado na escala 1:250, incluindo-se a apresentação em papel e meio digital (Autocad).</t>
    </r>
  </si>
  <si>
    <t>2.2</t>
  </si>
  <si>
    <t>3.1</t>
  </si>
  <si>
    <t>3.2</t>
  </si>
  <si>
    <t>SE 20.10.0600 (/)</t>
  </si>
  <si>
    <t>Levantamento topográfico, planialtimétrico e cadastral, executado de acordo com as especificações da Prefeitura da Cidade do Rio de Janeiro, em terreno de orografia não acidentada, vegetação densa e edificação media, com área de ate 4 ha (escala 1:500).</t>
  </si>
  <si>
    <t>hectare (ha)</t>
  </si>
  <si>
    <t>CAMPUS DO MEQUINHO - Niterói/RJ</t>
  </si>
  <si>
    <r>
      <rPr>
        <b/>
        <sz val="9"/>
        <color rgb="FF000000"/>
        <rFont val="Verdana"/>
        <family val="2"/>
      </rPr>
      <t>NÚCLEO DE DOCUMENTAÇÃO EM CHARITAS -  Niterói-RJ</t>
    </r>
    <r>
      <rPr>
        <b/>
        <sz val="9"/>
        <color theme="1"/>
        <rFont val="Verdana"/>
        <family val="2"/>
      </rPr>
      <t xml:space="preserve"> </t>
    </r>
  </si>
  <si>
    <t>CAMPUS DA PRAIA VERMELHA - Niterói/RJ</t>
  </si>
  <si>
    <t>CAMPUS DO GRAGOATÁ - Niterói/RJ</t>
  </si>
  <si>
    <t>4.1</t>
  </si>
  <si>
    <t>SE 20.10.0200 (/)</t>
  </si>
  <si>
    <t>Levantamento topográfico, planialtimétrico e cadastral, executado de acordo com as especificações da Prefeitura da Cidade do Rio de Janeiro, em terreno de orografia acidentada, vegetação rala e edificação media, com área de até 4 ha (escala 1:500).</t>
  </si>
  <si>
    <t>CAMPUS DO INSTITUTO DE SAÚDE DE NOVA FRIBURGO - Nova Friburgo/RJ</t>
  </si>
  <si>
    <t>5.1</t>
  </si>
  <si>
    <t>SE 20.10.0500 (/)</t>
  </si>
  <si>
    <t>Levantamento topográfico, planialtimetrico e cadastral, executado de acordo com as especificações da Prefeitura da Cidade do Rio de Janeiro, em terreno de orografia não acidentada, vegetação rala e edificação densa, com área ate 4 ha (escala 1:500).</t>
  </si>
  <si>
    <t>1.3</t>
  </si>
  <si>
    <t>SE 20.15.0141 (/)</t>
  </si>
  <si>
    <t>Georreferenciamento em shapes no AutoCAD Map ou no ArchiGIS dos poligons referentes aos lotes e unidades levantadas em campo, identificados atraves da codificacao quadra-lote-unidade e alimentacao do Banco de Dados da SMUIH/SUBH, para a inclusao de todas as informacoes no Sistema de Informacoes Urbanas - SIURB.</t>
  </si>
  <si>
    <t>unidade (un)</t>
  </si>
  <si>
    <t>2.3</t>
  </si>
  <si>
    <t>1.4</t>
  </si>
  <si>
    <t>Portaria CGJ Nº 2358/2018</t>
  </si>
  <si>
    <t xml:space="preserve">Certidões para o Levantamento topográfico, planialtimétrico, cadastral e Cartorial – Registros em Geral. sem valor declarado
</t>
  </si>
  <si>
    <t>2.4</t>
  </si>
  <si>
    <t>4.2</t>
  </si>
  <si>
    <t>5.2</t>
  </si>
  <si>
    <t>(Tabela 20.1 - Lei 6370/12 DOS OFÍCIOS E ATOS DE REGISTRO DE IMÓVEIS)</t>
  </si>
  <si>
    <t xml:space="preserve"> - Referência SCO-Rio (desonerado): Set/2019</t>
  </si>
  <si>
    <t xml:space="preserve"> - Incluso BDI sobre preço unitário de: 22,23 %</t>
  </si>
  <si>
    <t xml:space="preserve">As composições que não constam no SINAPI, procedeu-se a obtenção da composição em outra fonte (SCO). </t>
  </si>
  <si>
    <t>SERVIÇO: ELABORAÇÃO DE LEVANTAMENTOS TOPOGRÁFICO, PLANIALTIMÉTRICO, CADASTRAL, CARTORIAL E GEORREFERENCIAMENTO PARA OS CAMPI DA UNIVERSIDADE FEDERAL FLUMINENSE</t>
  </si>
  <si>
    <t>MODELO DE PLANILHA DE ORÇAMENTO PARA EXECUÇÃO DE SERVIÇO POR PREÇO UNITÁRIO</t>
  </si>
  <si>
    <t>LOCAL: Campi da UFF conforme indicado.</t>
  </si>
  <si>
    <t>VALOR PROPOSTO EXECUÇÃO DO SERVIÇO</t>
  </si>
  <si>
    <t>TOTAL ITEM</t>
  </si>
  <si>
    <t>TOTAL GLOBAL (R$)</t>
  </si>
  <si>
    <t>PERCENTUAL DE DESCONTO E TOTAL GLOBAL DO ORÇAMENTO</t>
  </si>
  <si>
    <t>ANEXO II DO EDITAL DE LICITAÇÃO POR RDC ELETRÔNICO N.º 01/2020/AD</t>
  </si>
  <si>
    <t>Disponível em: &lt;http://www2.rio.rj.gov.br/sco/&gt;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</si>
</sst>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\$* #,##0.00_);_(\$* \(#,##0.00\);_(\$* \-??_);_(@_)"/>
    <numFmt numFmtId="166" formatCode="_-* #,##0.00_-;\-* #,##0.00_-;_-* \-??_-;_-@_-"/>
    <numFmt numFmtId="167" formatCode="_(* #,##0.00_);_(* \(#,##0.00\);_(* \-??_);_(@_)"/>
    <numFmt numFmtId="168" formatCode="0.0000%"/>
    <numFmt numFmtId="169" formatCode="0.000%"/>
  </numFmts>
  <fonts count="4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b/>
      <sz val="12"/>
      <color indexed="10"/>
      <name val="Verdana"/>
      <family val="2"/>
    </font>
    <font>
      <sz val="12"/>
      <color indexed="10"/>
      <name val="Verdana"/>
      <family val="2"/>
    </font>
    <font>
      <i/>
      <sz val="8"/>
      <color indexed="8"/>
      <name val="Verdana"/>
      <family val="2"/>
    </font>
    <font>
      <i/>
      <sz val="8"/>
      <name val="Verdana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sz val="11"/>
      <color indexed="14"/>
      <name val="Calibri"/>
      <family val="2"/>
    </font>
    <font>
      <sz val="10"/>
      <name val="Arial"/>
      <family val="2"/>
    </font>
    <font>
      <sz val="10"/>
      <name val="Arial"/>
      <family val="2"/>
      <charset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9"/>
      <name val="Arial"/>
      <family val="2"/>
    </font>
    <font>
      <sz val="9"/>
      <color indexed="10"/>
      <name val="Verdana"/>
      <family val="2"/>
    </font>
    <font>
      <b/>
      <sz val="11"/>
      <color indexed="8"/>
      <name val="Verdana"/>
      <family val="2"/>
    </font>
    <font>
      <b/>
      <sz val="11"/>
      <name val="Verdana"/>
      <family val="2"/>
    </font>
    <font>
      <sz val="9"/>
      <color rgb="FFFF0000"/>
      <name val="Verdana"/>
      <family val="2"/>
    </font>
    <font>
      <sz val="9"/>
      <color rgb="FF000000"/>
      <name val="Verdana"/>
      <family val="2"/>
    </font>
    <font>
      <b/>
      <sz val="9"/>
      <color rgb="FF00000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b/>
      <sz val="7"/>
      <color rgb="FFFF0000"/>
      <name val="Verdana"/>
      <family val="2"/>
    </font>
    <font>
      <u/>
      <sz val="11"/>
      <color theme="10"/>
      <name val="Calibri"/>
      <family val="2"/>
    </font>
    <font>
      <u/>
      <sz val="9"/>
      <color theme="10"/>
      <name val="Verdana"/>
      <family val="2"/>
    </font>
    <font>
      <sz val="9"/>
      <color rgb="FF000000"/>
      <name val="Calibri"/>
      <family val="2"/>
      <scheme val="minor"/>
    </font>
    <font>
      <b/>
      <sz val="9"/>
      <color theme="1"/>
      <name val="Verdana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theme="2"/>
        <bgColor rgb="FFBFBFBF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8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3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23" fillId="6" borderId="0" applyNumberFormat="0" applyBorder="0" applyAlignment="0" applyProtection="0"/>
    <xf numFmtId="0" fontId="13" fillId="2" borderId="1" applyNumberFormat="0" applyAlignment="0" applyProtection="0"/>
    <xf numFmtId="0" fontId="14" fillId="16" borderId="2" applyNumberFormat="0" applyAlignment="0" applyProtection="0"/>
    <xf numFmtId="165" fontId="24" fillId="0" borderId="0" applyFill="0" applyBorder="0" applyAlignment="0" applyProtection="0"/>
    <xf numFmtId="0" fontId="25" fillId="0" borderId="0"/>
    <xf numFmtId="0" fontId="20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16" fillId="3" borderId="1" applyNumberFormat="0" applyAlignment="0" applyProtection="0"/>
    <xf numFmtId="0" fontId="15" fillId="0" borderId="3" applyNumberFormat="0" applyFill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10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4" borderId="7" applyNumberFormat="0" applyFont="0" applyAlignment="0" applyProtection="0"/>
    <xf numFmtId="0" fontId="18" fillId="2" borderId="8" applyNumberFormat="0" applyAlignment="0" applyProtection="0"/>
    <xf numFmtId="9" fontId="2" fillId="0" borderId="0" applyFont="0" applyFill="0" applyBorder="0" applyAlignment="0" applyProtection="0"/>
    <xf numFmtId="9" fontId="24" fillId="0" borderId="0" applyFill="0" applyBorder="0" applyAlignment="0" applyProtection="0"/>
    <xf numFmtId="9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4" fillId="0" borderId="0" applyFill="0" applyBorder="0" applyAlignment="0" applyProtection="0"/>
    <xf numFmtId="164" fontId="24" fillId="0" borderId="0" applyFill="0" applyBorder="0" applyAlignment="0" applyProtection="0"/>
    <xf numFmtId="166" fontId="1" fillId="0" borderId="0"/>
    <xf numFmtId="164" fontId="2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7" fontId="24" fillId="0" borderId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2" fontId="3" fillId="0" borderId="0" xfId="0" applyNumberFormat="1" applyFont="1" applyAlignment="1">
      <alignment horizontal="center"/>
    </xf>
    <xf numFmtId="0" fontId="3" fillId="0" borderId="0" xfId="0" applyFont="1"/>
    <xf numFmtId="2" fontId="3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2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right"/>
    </xf>
    <xf numFmtId="0" fontId="5" fillId="0" borderId="0" xfId="0" applyFont="1"/>
    <xf numFmtId="44" fontId="6" fillId="0" borderId="0" xfId="38" applyFont="1" applyFill="1" applyBorder="1"/>
    <xf numFmtId="44" fontId="5" fillId="0" borderId="0" xfId="38" applyFont="1"/>
    <xf numFmtId="4" fontId="3" fillId="0" borderId="0" xfId="0" applyNumberFormat="1" applyFont="1"/>
    <xf numFmtId="0" fontId="5" fillId="17" borderId="10" xfId="0" applyFont="1" applyFill="1" applyBorder="1" applyAlignment="1" applyProtection="1">
      <alignment horizontal="center" vertical="center" wrapText="1"/>
    </xf>
    <xf numFmtId="2" fontId="5" fillId="17" borderId="10" xfId="0" applyNumberFormat="1" applyFont="1" applyFill="1" applyBorder="1" applyAlignment="1">
      <alignment vertical="center" wrapText="1"/>
    </xf>
    <xf numFmtId="4" fontId="5" fillId="17" borderId="10" xfId="38" applyNumberFormat="1" applyFont="1" applyFill="1" applyBorder="1" applyAlignment="1">
      <alignment vertical="center"/>
    </xf>
    <xf numFmtId="4" fontId="6" fillId="17" borderId="10" xfId="38" applyNumberFormat="1" applyFont="1" applyFill="1" applyBorder="1" applyAlignment="1">
      <alignment vertical="center"/>
    </xf>
    <xf numFmtId="0" fontId="5" fillId="17" borderId="10" xfId="0" applyFont="1" applyFill="1" applyBorder="1" applyAlignment="1">
      <alignment horizontal="center" vertical="center" wrapText="1"/>
    </xf>
    <xf numFmtId="0" fontId="5" fillId="17" borderId="10" xfId="0" applyNumberFormat="1" applyFont="1" applyFill="1" applyBorder="1" applyAlignment="1">
      <alignment horizontal="center" vertical="center" wrapText="1"/>
    </xf>
    <xf numFmtId="4" fontId="5" fillId="17" borderId="10" xfId="0" applyNumberFormat="1" applyFont="1" applyFill="1" applyBorder="1" applyAlignment="1">
      <alignment vertical="center"/>
    </xf>
    <xf numFmtId="2" fontId="5" fillId="17" borderId="10" xfId="0" applyNumberFormat="1" applyFont="1" applyFill="1" applyBorder="1" applyAlignment="1">
      <alignment horizontal="center" vertical="center" wrapText="1"/>
    </xf>
    <xf numFmtId="44" fontId="6" fillId="0" borderId="0" xfId="38" applyFont="1"/>
    <xf numFmtId="44" fontId="3" fillId="0" borderId="0" xfId="38" applyFont="1"/>
    <xf numFmtId="44" fontId="4" fillId="0" borderId="0" xfId="38" applyFont="1"/>
    <xf numFmtId="0" fontId="6" fillId="18" borderId="10" xfId="0" applyFont="1" applyFill="1" applyBorder="1" applyAlignment="1" applyProtection="1">
      <alignment horizontal="center" vertical="center" wrapText="1"/>
    </xf>
    <xf numFmtId="0" fontId="5" fillId="18" borderId="10" xfId="0" applyFont="1" applyFill="1" applyBorder="1" applyAlignment="1">
      <alignment horizontal="center" vertical="center" wrapText="1"/>
    </xf>
    <xf numFmtId="2" fontId="5" fillId="18" borderId="10" xfId="0" applyNumberFormat="1" applyFont="1" applyFill="1" applyBorder="1" applyAlignment="1">
      <alignment horizontal="center" vertical="center" wrapText="1"/>
    </xf>
    <xf numFmtId="4" fontId="5" fillId="18" borderId="10" xfId="38" applyNumberFormat="1" applyFont="1" applyFill="1" applyBorder="1" applyAlignment="1">
      <alignment vertical="center"/>
    </xf>
    <xf numFmtId="4" fontId="6" fillId="18" borderId="10" xfId="38" applyNumberFormat="1" applyFont="1" applyFill="1" applyBorder="1" applyAlignment="1">
      <alignment vertical="center"/>
    </xf>
    <xf numFmtId="4" fontId="34" fillId="0" borderId="0" xfId="0" applyNumberFormat="1" applyFont="1" applyAlignment="1">
      <alignment horizontal="left" vertical="center"/>
    </xf>
    <xf numFmtId="0" fontId="30" fillId="0" borderId="0" xfId="0" applyFont="1" applyBorder="1" applyAlignment="1">
      <alignment horizontal="center"/>
    </xf>
    <xf numFmtId="4" fontId="34" fillId="0" borderId="0" xfId="0" applyNumberFormat="1" applyFont="1" applyAlignment="1">
      <alignment vertical="center"/>
    </xf>
    <xf numFmtId="4" fontId="34" fillId="0" borderId="0" xfId="0" applyNumberFormat="1" applyFont="1" applyAlignment="1">
      <alignment horizontal="center" vertical="center"/>
    </xf>
    <xf numFmtId="0" fontId="31" fillId="0" borderId="0" xfId="0" applyFont="1" applyBorder="1" applyAlignment="1">
      <alignment vertical="distributed" wrapText="1"/>
    </xf>
    <xf numFmtId="4" fontId="35" fillId="0" borderId="10" xfId="0" applyNumberFormat="1" applyFont="1" applyBorder="1" applyAlignment="1">
      <alignment horizontal="right" vertical="center"/>
    </xf>
    <xf numFmtId="4" fontId="35" fillId="17" borderId="10" xfId="0" applyNumberFormat="1" applyFont="1" applyFill="1" applyBorder="1" applyAlignment="1">
      <alignment horizontal="right" vertical="center"/>
    </xf>
    <xf numFmtId="4" fontId="36" fillId="19" borderId="10" xfId="0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/>
    <xf numFmtId="0" fontId="8" fillId="0" borderId="0" xfId="0" applyFont="1" applyBorder="1" applyAlignment="1"/>
    <xf numFmtId="0" fontId="6" fillId="0" borderId="0" xfId="0" applyFont="1" applyBorder="1" applyAlignment="1"/>
    <xf numFmtId="0" fontId="33" fillId="0" borderId="0" xfId="0" applyFont="1" applyAlignment="1">
      <alignment vertical="center" wrapText="1"/>
    </xf>
    <xf numFmtId="10" fontId="5" fillId="17" borderId="10" xfId="60" applyNumberFormat="1" applyFont="1" applyFill="1" applyBorder="1" applyAlignment="1">
      <alignment horizontal="center" vertical="center" wrapText="1"/>
    </xf>
    <xf numFmtId="168" fontId="5" fillId="17" borderId="10" xfId="60" applyNumberFormat="1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center"/>
    </xf>
    <xf numFmtId="0" fontId="37" fillId="0" borderId="0" xfId="0" applyFont="1" applyAlignment="1">
      <alignment horizontal="left" wrapText="1"/>
    </xf>
    <xf numFmtId="44" fontId="38" fillId="18" borderId="10" xfId="38" applyFont="1" applyFill="1" applyBorder="1" applyAlignment="1">
      <alignment horizontal="center" vertical="center" wrapText="1"/>
    </xf>
    <xf numFmtId="0" fontId="6" fillId="17" borderId="10" xfId="0" applyFont="1" applyFill="1" applyBorder="1" applyAlignment="1" applyProtection="1">
      <alignment horizontal="center" vertical="center" wrapText="1"/>
    </xf>
    <xf numFmtId="0" fontId="6" fillId="17" borderId="10" xfId="0" applyNumberFormat="1" applyFont="1" applyFill="1" applyBorder="1" applyAlignment="1">
      <alignment horizontal="center" vertical="center" wrapText="1"/>
    </xf>
    <xf numFmtId="0" fontId="6" fillId="17" borderId="10" xfId="0" applyFont="1" applyFill="1" applyBorder="1" applyAlignment="1">
      <alignment horizontal="center" vertical="center" wrapText="1"/>
    </xf>
    <xf numFmtId="4" fontId="36" fillId="17" borderId="10" xfId="0" applyNumberFormat="1" applyFont="1" applyFill="1" applyBorder="1" applyAlignment="1">
      <alignment horizontal="right" vertical="center" wrapText="1"/>
    </xf>
    <xf numFmtId="0" fontId="5" fillId="18" borderId="10" xfId="0" applyFont="1" applyFill="1" applyBorder="1" applyAlignment="1" applyProtection="1">
      <alignment horizontal="center" vertical="center" wrapText="1"/>
    </xf>
    <xf numFmtId="0" fontId="5" fillId="18" borderId="10" xfId="0" applyNumberFormat="1" applyFont="1" applyFill="1" applyBorder="1" applyAlignment="1">
      <alignment horizontal="center" vertical="center" wrapText="1"/>
    </xf>
    <xf numFmtId="4" fontId="35" fillId="18" borderId="10" xfId="0" applyNumberFormat="1" applyFont="1" applyFill="1" applyBorder="1" applyAlignment="1">
      <alignment horizontal="right" vertical="center"/>
    </xf>
    <xf numFmtId="10" fontId="5" fillId="18" borderId="10" xfId="60" applyNumberFormat="1" applyFont="1" applyFill="1" applyBorder="1" applyAlignment="1">
      <alignment horizontal="center" vertical="center" wrapText="1"/>
    </xf>
    <xf numFmtId="2" fontId="39" fillId="18" borderId="10" xfId="0" applyNumberFormat="1" applyFont="1" applyFill="1" applyBorder="1" applyAlignment="1">
      <alignment horizontal="right"/>
    </xf>
    <xf numFmtId="44" fontId="39" fillId="18" borderId="10" xfId="38" applyFont="1" applyFill="1" applyBorder="1"/>
    <xf numFmtId="44" fontId="40" fillId="18" borderId="10" xfId="38" applyFont="1" applyFill="1" applyBorder="1"/>
    <xf numFmtId="0" fontId="39" fillId="18" borderId="10" xfId="0" applyFont="1" applyFill="1" applyBorder="1"/>
    <xf numFmtId="4" fontId="6" fillId="18" borderId="10" xfId="0" applyNumberFormat="1" applyFont="1" applyFill="1" applyBorder="1"/>
    <xf numFmtId="0" fontId="5" fillId="0" borderId="10" xfId="0" applyFont="1" applyBorder="1"/>
    <xf numFmtId="44" fontId="5" fillId="0" borderId="10" xfId="0" applyNumberFormat="1" applyFont="1" applyBorder="1"/>
    <xf numFmtId="44" fontId="5" fillId="18" borderId="10" xfId="0" applyNumberFormat="1" applyFont="1" applyFill="1" applyBorder="1"/>
    <xf numFmtId="0" fontId="39" fillId="0" borderId="10" xfId="0" applyFont="1" applyBorder="1"/>
    <xf numFmtId="169" fontId="6" fillId="18" borderId="10" xfId="60" applyNumberFormat="1" applyFont="1" applyFill="1" applyBorder="1" applyAlignment="1">
      <alignment horizontal="right" vertical="center"/>
    </xf>
    <xf numFmtId="0" fontId="5" fillId="0" borderId="15" xfId="0" applyFont="1" applyBorder="1" applyAlignment="1"/>
    <xf numFmtId="4" fontId="5" fillId="0" borderId="10" xfId="0" applyNumberFormat="1" applyFont="1" applyBorder="1" applyAlignment="1">
      <alignment vertical="center"/>
    </xf>
    <xf numFmtId="10" fontId="5" fillId="0" borderId="10" xfId="60" applyNumberFormat="1" applyFont="1" applyBorder="1" applyAlignment="1">
      <alignment horizontal="right" vertical="center"/>
    </xf>
    <xf numFmtId="4" fontId="5" fillId="0" borderId="10" xfId="38" applyNumberFormat="1" applyFont="1" applyBorder="1" applyAlignment="1">
      <alignment vertical="center"/>
    </xf>
    <xf numFmtId="0" fontId="6" fillId="18" borderId="10" xfId="0" applyFont="1" applyFill="1" applyBorder="1" applyAlignment="1">
      <alignment horizontal="left" vertical="center" wrapText="1"/>
    </xf>
    <xf numFmtId="2" fontId="6" fillId="18" borderId="10" xfId="0" applyNumberFormat="1" applyFont="1" applyFill="1" applyBorder="1" applyAlignment="1" applyProtection="1">
      <alignment horizontal="left" vertical="center" wrapText="1"/>
    </xf>
    <xf numFmtId="4" fontId="6" fillId="0" borderId="10" xfId="0" applyNumberFormat="1" applyFont="1" applyFill="1" applyBorder="1"/>
    <xf numFmtId="0" fontId="6" fillId="18" borderId="10" xfId="0" applyNumberFormat="1" applyFont="1" applyFill="1" applyBorder="1" applyAlignment="1">
      <alignment horizontal="center" vertical="center" wrapText="1"/>
    </xf>
    <xf numFmtId="4" fontId="36" fillId="21" borderId="10" xfId="0" applyNumberFormat="1" applyFont="1" applyFill="1" applyBorder="1" applyAlignment="1">
      <alignment horizontal="right" vertical="center" wrapText="1"/>
    </xf>
    <xf numFmtId="2" fontId="5" fillId="18" borderId="10" xfId="0" applyNumberFormat="1" applyFont="1" applyFill="1" applyBorder="1" applyAlignment="1">
      <alignment vertical="center" wrapText="1"/>
    </xf>
    <xf numFmtId="0" fontId="5" fillId="18" borderId="10" xfId="0" applyFont="1" applyFill="1" applyBorder="1"/>
    <xf numFmtId="0" fontId="5" fillId="17" borderId="10" xfId="0" applyFont="1" applyFill="1" applyBorder="1"/>
    <xf numFmtId="10" fontId="5" fillId="17" borderId="10" xfId="60" applyNumberFormat="1" applyFont="1" applyFill="1" applyBorder="1" applyAlignment="1">
      <alignment horizontal="right" vertical="center"/>
    </xf>
    <xf numFmtId="0" fontId="39" fillId="17" borderId="10" xfId="0" applyFont="1" applyFill="1" applyBorder="1"/>
    <xf numFmtId="4" fontId="6" fillId="18" borderId="10" xfId="0" applyNumberFormat="1" applyFont="1" applyFill="1" applyBorder="1" applyAlignment="1">
      <alignment vertical="center"/>
    </xf>
    <xf numFmtId="0" fontId="35" fillId="0" borderId="10" xfId="0" applyFont="1" applyBorder="1" applyAlignment="1">
      <alignment horizontal="center" vertical="center" wrapText="1"/>
    </xf>
    <xf numFmtId="0" fontId="35" fillId="0" borderId="10" xfId="0" applyFont="1" applyBorder="1" applyAlignment="1">
      <alignment vertical="center" wrapText="1"/>
    </xf>
    <xf numFmtId="4" fontId="35" fillId="0" borderId="10" xfId="0" applyNumberFormat="1" applyFont="1" applyBorder="1" applyAlignment="1">
      <alignment vertical="center"/>
    </xf>
    <xf numFmtId="0" fontId="35" fillId="0" borderId="10" xfId="0" applyFont="1" applyBorder="1" applyAlignment="1">
      <alignment horizontal="justify" vertical="center" wrapText="1"/>
    </xf>
    <xf numFmtId="0" fontId="35" fillId="0" borderId="10" xfId="0" applyFont="1" applyBorder="1" applyAlignment="1">
      <alignment horizontal="left" vertical="center" wrapText="1"/>
    </xf>
    <xf numFmtId="0" fontId="35" fillId="0" borderId="10" xfId="0" applyFont="1" applyBorder="1" applyAlignment="1">
      <alignment horizontal="center" vertical="center"/>
    </xf>
    <xf numFmtId="0" fontId="35" fillId="0" borderId="10" xfId="0" applyFont="1" applyBorder="1" applyAlignment="1">
      <alignment vertical="center"/>
    </xf>
    <xf numFmtId="0" fontId="44" fillId="0" borderId="10" xfId="0" applyFont="1" applyBorder="1" applyAlignment="1">
      <alignment wrapText="1"/>
    </xf>
    <xf numFmtId="0" fontId="35" fillId="17" borderId="10" xfId="0" applyFont="1" applyFill="1" applyBorder="1" applyAlignment="1">
      <alignment horizontal="center" vertical="center" wrapText="1"/>
    </xf>
    <xf numFmtId="0" fontId="35" fillId="17" borderId="10" xfId="0" applyFont="1" applyFill="1" applyBorder="1" applyAlignment="1">
      <alignment wrapText="1"/>
    </xf>
    <xf numFmtId="0" fontId="35" fillId="17" borderId="10" xfId="0" applyFont="1" applyFill="1" applyBorder="1" applyAlignment="1">
      <alignment vertical="center" wrapText="1"/>
    </xf>
    <xf numFmtId="4" fontId="35" fillId="17" borderId="10" xfId="0" applyNumberFormat="1" applyFont="1" applyFill="1" applyBorder="1" applyAlignment="1">
      <alignment vertical="center"/>
    </xf>
    <xf numFmtId="0" fontId="35" fillId="17" borderId="10" xfId="0" applyFont="1" applyFill="1" applyBorder="1" applyAlignment="1">
      <alignment horizontal="center" vertical="center"/>
    </xf>
    <xf numFmtId="0" fontId="35" fillId="17" borderId="10" xfId="0" applyFont="1" applyFill="1" applyBorder="1" applyAlignment="1">
      <alignment vertical="center"/>
    </xf>
    <xf numFmtId="0" fontId="3" fillId="0" borderId="10" xfId="0" applyFont="1" applyBorder="1"/>
    <xf numFmtId="0" fontId="43" fillId="18" borderId="10" xfId="79" applyFont="1" applyFill="1" applyBorder="1" applyAlignment="1" applyProtection="1">
      <alignment vertical="center"/>
    </xf>
    <xf numFmtId="0" fontId="45" fillId="18" borderId="10" xfId="0" applyFont="1" applyFill="1" applyBorder="1" applyAlignment="1">
      <alignment wrapText="1"/>
    </xf>
    <xf numFmtId="0" fontId="35" fillId="0" borderId="10" xfId="0" applyFont="1" applyBorder="1" applyAlignment="1">
      <alignment wrapText="1"/>
    </xf>
    <xf numFmtId="0" fontId="43" fillId="0" borderId="10" xfId="79" applyFont="1" applyBorder="1" applyAlignment="1" applyProtection="1">
      <alignment vertical="center"/>
    </xf>
    <xf numFmtId="0" fontId="45" fillId="0" borderId="10" xfId="0" applyFont="1" applyBorder="1" applyAlignment="1">
      <alignment wrapText="1"/>
    </xf>
    <xf numFmtId="0" fontId="6" fillId="18" borderId="10" xfId="0" applyFont="1" applyFill="1" applyBorder="1" applyAlignment="1">
      <alignment vertical="center" wrapText="1"/>
    </xf>
    <xf numFmtId="10" fontId="6" fillId="18" borderId="10" xfId="60" applyNumberFormat="1" applyFont="1" applyFill="1" applyBorder="1" applyAlignment="1">
      <alignment horizontal="center" vertical="center" wrapText="1"/>
    </xf>
    <xf numFmtId="0" fontId="3" fillId="18" borderId="10" xfId="0" applyFont="1" applyFill="1" applyBorder="1"/>
    <xf numFmtId="44" fontId="38" fillId="18" borderId="10" xfId="38" applyFont="1" applyFill="1" applyBorder="1" applyAlignment="1">
      <alignment horizontal="center" vertical="center" wrapText="1"/>
    </xf>
    <xf numFmtId="0" fontId="32" fillId="20" borderId="0" xfId="0" applyFont="1" applyFill="1" applyBorder="1" applyAlignment="1"/>
    <xf numFmtId="44" fontId="38" fillId="18" borderId="10" xfId="38" applyFont="1" applyFill="1" applyBorder="1" applyAlignment="1">
      <alignment horizontal="center" vertical="center" wrapText="1"/>
    </xf>
    <xf numFmtId="4" fontId="6" fillId="18" borderId="10" xfId="38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top" wrapText="1"/>
    </xf>
    <xf numFmtId="0" fontId="41" fillId="0" borderId="14" xfId="0" applyFont="1" applyBorder="1" applyAlignment="1">
      <alignment horizontal="center" vertical="center" textRotation="255"/>
    </xf>
    <xf numFmtId="0" fontId="41" fillId="0" borderId="0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3" fillId="0" borderId="0" xfId="0" applyFont="1" applyAlignment="1">
      <alignment horizontal="center" vertical="center" wrapText="1"/>
    </xf>
    <xf numFmtId="0" fontId="32" fillId="20" borderId="0" xfId="0" applyFont="1" applyFill="1" applyBorder="1" applyAlignment="1">
      <alignment horizontal="center"/>
    </xf>
    <xf numFmtId="0" fontId="34" fillId="0" borderId="0" xfId="0" applyFont="1" applyAlignment="1">
      <alignment horizontal="left" vertical="center" wrapText="1"/>
    </xf>
    <xf numFmtId="0" fontId="31" fillId="0" borderId="0" xfId="0" quotePrefix="1" applyFont="1" applyBorder="1" applyAlignment="1">
      <alignment horizontal="left" vertical="distributed" wrapText="1"/>
    </xf>
    <xf numFmtId="0" fontId="38" fillId="18" borderId="11" xfId="0" applyFont="1" applyFill="1" applyBorder="1" applyAlignment="1">
      <alignment horizontal="center" vertical="center" wrapText="1"/>
    </xf>
    <xf numFmtId="0" fontId="38" fillId="18" borderId="12" xfId="0" applyFont="1" applyFill="1" applyBorder="1" applyAlignment="1">
      <alignment horizontal="center" vertical="center" wrapText="1"/>
    </xf>
    <xf numFmtId="0" fontId="38" fillId="18" borderId="13" xfId="0" applyFont="1" applyFill="1" applyBorder="1" applyAlignment="1">
      <alignment horizontal="center" vertical="center" wrapText="1"/>
    </xf>
    <xf numFmtId="4" fontId="38" fillId="18" borderId="10" xfId="38" applyNumberFormat="1" applyFont="1" applyFill="1" applyBorder="1" applyAlignment="1">
      <alignment horizontal="center" vertical="center"/>
    </xf>
    <xf numFmtId="0" fontId="38" fillId="18" borderId="10" xfId="0" applyFont="1" applyFill="1" applyBorder="1" applyAlignment="1">
      <alignment horizontal="center" vertical="center"/>
    </xf>
    <xf numFmtId="0" fontId="38" fillId="18" borderId="10" xfId="0" applyFont="1" applyFill="1" applyBorder="1" applyAlignment="1" applyProtection="1">
      <alignment horizontal="center" vertical="center" wrapText="1"/>
    </xf>
    <xf numFmtId="0" fontId="38" fillId="18" borderId="10" xfId="0" applyFont="1" applyFill="1" applyBorder="1" applyAlignment="1">
      <alignment horizontal="center" vertical="center" wrapText="1"/>
    </xf>
    <xf numFmtId="2" fontId="38" fillId="18" borderId="10" xfId="0" applyNumberFormat="1" applyFont="1" applyFill="1" applyBorder="1" applyAlignment="1">
      <alignment horizontal="center" vertical="center"/>
    </xf>
    <xf numFmtId="2" fontId="38" fillId="18" borderId="10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top" wrapText="1"/>
    </xf>
    <xf numFmtId="0" fontId="34" fillId="0" borderId="0" xfId="0" applyFont="1" applyAlignment="1"/>
    <xf numFmtId="0" fontId="6" fillId="18" borderId="10" xfId="0" applyFont="1" applyFill="1" applyBorder="1" applyAlignment="1">
      <alignment horizontal="center" vertical="center" wrapText="1"/>
    </xf>
    <xf numFmtId="4" fontId="34" fillId="0" borderId="0" xfId="0" applyNumberFormat="1" applyFont="1" applyAlignment="1">
      <alignment horizontal="center" vertical="center"/>
    </xf>
    <xf numFmtId="0" fontId="34" fillId="0" borderId="14" xfId="0" applyFont="1" applyBorder="1" applyAlignment="1">
      <alignment horizontal="left"/>
    </xf>
  </cellXfs>
  <cellStyles count="8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urrency_Revised Pricing List to CISCEA" xfId="28"/>
    <cellStyle name="Excel Built-in Normal_Mapa de Cotações Cinto tipo paraquedista.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Hiperlink" xfId="79" builtinId="8"/>
    <cellStyle name="Input" xfId="36"/>
    <cellStyle name="Linked Cell" xfId="37"/>
    <cellStyle name="Moeda 10" xfId="38"/>
    <cellStyle name="Moeda 10 2" xfId="39"/>
    <cellStyle name="Moeda 13 2" xfId="40"/>
    <cellStyle name="Moeda 14 2" xfId="41"/>
    <cellStyle name="Moeda 15 2" xfId="42"/>
    <cellStyle name="Moeda 2 2" xfId="43"/>
    <cellStyle name="Moeda 3 2" xfId="44"/>
    <cellStyle name="Moeda 4 2" xfId="45"/>
    <cellStyle name="Moeda 5 2" xfId="46"/>
    <cellStyle name="Moeda 6 2" xfId="47"/>
    <cellStyle name="Moeda 7 2" xfId="48"/>
    <cellStyle name="Moeda 8 2" xfId="49"/>
    <cellStyle name="Moeda 9 2" xfId="50"/>
    <cellStyle name="Neutral" xfId="51"/>
    <cellStyle name="Normal" xfId="0" builtinId="0"/>
    <cellStyle name="Normal 2" xfId="52"/>
    <cellStyle name="Normal 3" xfId="53"/>
    <cellStyle name="Normal 3 2" xfId="54"/>
    <cellStyle name="Normal 4" xfId="55"/>
    <cellStyle name="Normal 5" xfId="56"/>
    <cellStyle name="Normal 6" xfId="57"/>
    <cellStyle name="Note" xfId="58"/>
    <cellStyle name="Output" xfId="59"/>
    <cellStyle name="Porcentagem" xfId="60" builtinId="5"/>
    <cellStyle name="Porcentagem 2" xfId="61"/>
    <cellStyle name="Porcentagem 2 2" xfId="62"/>
    <cellStyle name="Porcentagem 3" xfId="78"/>
    <cellStyle name="Separador de milhares 10 2" xfId="63"/>
    <cellStyle name="Separador de milhares 13 2" xfId="64"/>
    <cellStyle name="Separador de milhares 15 2" xfId="65"/>
    <cellStyle name="Separador de milhares 2 2" xfId="66"/>
    <cellStyle name="Separador de milhares 2 2 2" xfId="67"/>
    <cellStyle name="Separador de milhares 2 3" xfId="68"/>
    <cellStyle name="Separador de milhares 3 2" xfId="69"/>
    <cellStyle name="Title" xfId="70"/>
    <cellStyle name="Título 1 1" xfId="71"/>
    <cellStyle name="Título 1 1 1" xfId="72"/>
    <cellStyle name="Título 1 1_ANEXO A - 049.016.G00.PL.002.01Memória" xfId="73"/>
    <cellStyle name="Título 5" xfId="74"/>
    <cellStyle name="Título 6" xfId="75"/>
    <cellStyle name="Vírgula 2" xfId="76"/>
    <cellStyle name="Warning Text" xfId="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Natal%20(RN)\12.003%20-%20Ampliar%20o%20Sistema%20de%20Energia%20DTCEA%20Natal\02%20-%20OR&#199;AMENTO\02%20-%20CCU%20-%20ADMINSITRATIVOS\ANEXO%20A%20-%20265%2000%20U01%20PL%20002%2000%20REV%20fran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Configura&#231;&#245;es%20locais\Temporary%20Internet%20Files\OLK6C\SFCO%202007\OR&#199;AMENTOS%20%202007\S&#237;tios%20no%20Estado%20de%20S&#227;o%20Paulo\CNMA%20-%20S&#227;o%20Jos&#233;%20dos%20CAmpos\Mem&#243;ria\ANEXO%20A%20-%20C%20A%20116%20058%20P%20PB%20582%20CI%20E00%20PQ%20001%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Bras&#237;lia%20(DF)\Projeto%2013.001%20-%20CODA%20-%20Revitaliza&#231;&#227;o%20da%20Sala%20t&#233;cnica%20atual\02%20-%20OR&#199;AMENTO\04%20-%20Or&#231;amento\Anexo%20A%20-%20&#211;leo%20Combust&#237;vel%20006.11.U03.PL.001.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Desktop\CISCEA\Aripuan&#227;\ANEXO%20A%20-%20284.15.G00.PL.001.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Bras&#237;lia%20(DF)\Projeto%2013.001%20-%20CODA%20-%20Revitaliza&#231;&#227;o%20da%20Sala%20t&#233;cnica%20atual\02%20-%20OR&#199;AMENTO\04%20-%20Or&#231;amento\ANEXO%20A%20-%20GRUPO%20GERADOR%20%20Arquitetur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Users\marcoslimamcl\Desktop\Trabalho%20Marcos%20Lima%20(IOR)\TRABALHOS%20SITIOS\Porto%20Seguro%20(BA)\09.046%20-%20Vila%20Habitacional%20de%20Porto%20Seguro\02%20-%20OR&#199;AMENTO\209.14.G00.PL.002.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Configura&#231;&#245;es%20locais\Temporary%20Internet%20Files\OLK6C\ADMINISTRATIVAS\OR&#199;AMENTO\RIO%20DE%20JANEIRO%20-%20RJ\CISCEA%20-%20RJ\NOVO%20SIST.%20CLIMATIZA&#199;&#195;O%20DA%20CISCEA\OR&#199;AMENTO\ANEXO%20A%20-%20265.06.U00.PL.008.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Configura&#231;&#245;es%20locais\Temporary%20Internet%20Files\OLK6C\I%20F%20C%20%20-%20%202009\CIAAR%20-%20Lagoa%20Santa%20(MG)\OR&#199;AMENTO%20099.19.G00.PL.001.00\020-08-ENTREGA%20PARCIAL%20LOT%20E%20CLIENTE-%20EM%20DESENVOLVIMENTO%2025-05-2009\ALOJAMENTO%20ALUNOS%20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imatização Prédio DECEA"/>
      <sheetName val="BDI SERVIÇOS"/>
      <sheetName val="BDI PROJETOS"/>
      <sheetName val="BDI EQUIPAMENTOS"/>
      <sheetName val="COMPO"/>
      <sheetName val="CCU001"/>
      <sheetName val="SBC70129"/>
      <sheetName val="SBC70132"/>
      <sheetName val="ORESE7047"/>
      <sheetName val="SBC70131"/>
      <sheetName val="SBC70149"/>
      <sheetName val="SBC120705"/>
      <sheetName val="CCU002"/>
      <sheetName val="CCU003"/>
      <sheetName val="CCU004"/>
      <sheetName val="CCU005"/>
      <sheetName val="CCU006"/>
      <sheetName val="CCU007"/>
      <sheetName val="CCU008"/>
      <sheetName val="CCU009"/>
      <sheetName val="CCU010"/>
      <sheetName val="CCU011"/>
      <sheetName val="CCU012"/>
      <sheetName val="CCU0013"/>
      <sheetName val="CCU0014"/>
      <sheetName val="CCU015"/>
      <sheetName val="CCU016"/>
      <sheetName val="CCU017"/>
      <sheetName val="ORSE7038"/>
      <sheetName val="ORSE7039"/>
      <sheetName val="SBC52536"/>
      <sheetName val="SBC52535"/>
      <sheetName val="SBC52534"/>
      <sheetName val="CCU018"/>
      <sheetName val="CCU019"/>
      <sheetName val="CCU020"/>
      <sheetName val="CCU021"/>
      <sheetName val="CCU022"/>
      <sheetName val="CCU023"/>
      <sheetName val="CCU024"/>
      <sheetName val="CCU025"/>
      <sheetName val="CCU026"/>
      <sheetName val="SBC55512"/>
      <sheetName val="SBC55509"/>
      <sheetName val="SBC52911"/>
      <sheetName val="SBC52912"/>
      <sheetName val="SBC52913"/>
      <sheetName val="INSUM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EA - SJC"/>
      <sheetName val="As built"/>
      <sheetName val="Composições"/>
      <sheetName val="BDI"/>
      <sheetName val="Canteiro"/>
      <sheetName val="Adm Local"/>
      <sheetName val="Mob_ Desmobilizaçã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e Interna"/>
      <sheetName val="Parte Externa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VHF UHF Aripuanã"/>
      <sheetName val="BDI de serviço"/>
      <sheetName val="BDI de equipamento"/>
      <sheetName val="BDI DE PROJETOS"/>
      <sheetName val="CRONOGRAMA FISICO-FINANCEIRO"/>
      <sheetName val="CURVA 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QUITETURA - ANEXO A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GERAL"/>
      <sheetName val="SERVIÇO AUXILIARES E ADM"/>
      <sheetName val="RESUMO URB RED EXT OFICIAIS"/>
      <sheetName val="URB E REDES EXT OFICIAIS"/>
      <sheetName val="RESUMO CASA DE OFICIAIS"/>
      <sheetName val="CASA DE OFICIAIS"/>
      <sheetName val="RESUMO CASA DE SUB E SGT"/>
      <sheetName val="CASA DE SUB E SARGENTOS"/>
      <sheetName val="RESUMO URB E RED EXT SO SG"/>
      <sheetName val="URB E RED EXT SO SG"/>
      <sheetName val="REDES EXTERNAS ELETRONICA"/>
      <sheetName val="Rel. CCU"/>
      <sheetName val="INSUMOS"/>
      <sheetName val="Cronograma Físico-Financeiro"/>
      <sheetName val="Memoria de Calculo do Cronogram"/>
      <sheetName val="ABC Serv."/>
      <sheetName val="CANTEIRO DE OBRAS"/>
      <sheetName val="MOBILIZAÇÃO DESMOBILIZAÇÃO"/>
      <sheetName val="OPERAÇÃO E MANUTENÇÃO"/>
      <sheetName val="ADMINISTRAÇÃO LOCAL"/>
      <sheetName val="1"/>
      <sheetName val="2"/>
      <sheetName val="3"/>
      <sheetName val="4"/>
      <sheetName val="5"/>
      <sheetName val="6"/>
      <sheetName val="7"/>
      <sheetName val="8"/>
      <sheetName val="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COT 03 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COT 04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60"/>
      <sheetName val="161"/>
      <sheetName val="162"/>
      <sheetName val="163"/>
      <sheetName val="164"/>
      <sheetName val="165"/>
      <sheetName val="166"/>
      <sheetName val="167"/>
      <sheetName val="168"/>
      <sheetName val="169"/>
      <sheetName val="170"/>
      <sheetName val="171"/>
      <sheetName val="172"/>
      <sheetName val="173"/>
      <sheetName val="174"/>
      <sheetName val="175"/>
      <sheetName val="176"/>
      <sheetName val="177"/>
      <sheetName val="178"/>
      <sheetName val="179"/>
      <sheetName val="180"/>
      <sheetName val="181"/>
      <sheetName val="182"/>
      <sheetName val="183"/>
      <sheetName val="184"/>
      <sheetName val="185"/>
      <sheetName val="186"/>
      <sheetName val="187"/>
      <sheetName val="188"/>
      <sheetName val="189"/>
      <sheetName val="190"/>
      <sheetName val="191"/>
      <sheetName val="192"/>
      <sheetName val="193"/>
      <sheetName val="194"/>
      <sheetName val="195"/>
      <sheetName val="196"/>
      <sheetName val="197"/>
      <sheetName val="198"/>
      <sheetName val="199"/>
      <sheetName val="201"/>
      <sheetName val="COT 01"/>
      <sheetName val="202"/>
      <sheetName val="COT 02"/>
      <sheetName val="203"/>
      <sheetName val="204"/>
      <sheetName val="205"/>
      <sheetName val="206"/>
      <sheetName val="207"/>
      <sheetName val="208"/>
      <sheetName val="209"/>
      <sheetName val="210"/>
      <sheetName val="211"/>
      <sheetName val="212"/>
      <sheetName val="213"/>
      <sheetName val="214"/>
      <sheetName val="215"/>
      <sheetName val="216"/>
      <sheetName val="217"/>
      <sheetName val="218"/>
      <sheetName val="219"/>
      <sheetName val="220"/>
      <sheetName val="221"/>
      <sheetName val="222"/>
      <sheetName val="223"/>
      <sheetName val="224"/>
      <sheetName val="225"/>
      <sheetName val="226"/>
      <sheetName val="227"/>
      <sheetName val="228"/>
      <sheetName val="229"/>
      <sheetName val="230"/>
      <sheetName val="231"/>
      <sheetName val="232"/>
      <sheetName val="233"/>
      <sheetName val="234"/>
      <sheetName val="235"/>
      <sheetName val="236"/>
      <sheetName val="237"/>
      <sheetName val="238"/>
      <sheetName val="239"/>
      <sheetName val="240"/>
      <sheetName val="241"/>
      <sheetName val="242"/>
      <sheetName val="243"/>
      <sheetName val="246"/>
      <sheetName val="249"/>
      <sheetName val="252"/>
      <sheetName val="255"/>
      <sheetName val="258"/>
      <sheetName val="259"/>
      <sheetName val="260"/>
      <sheetName val="261"/>
      <sheetName val="262"/>
      <sheetName val="265"/>
      <sheetName val="266"/>
      <sheetName val="268"/>
      <sheetName val="269"/>
      <sheetName val="270"/>
      <sheetName val="271"/>
      <sheetName val="272"/>
      <sheetName val="273"/>
      <sheetName val="274"/>
      <sheetName val="275"/>
      <sheetName val="276"/>
      <sheetName val="277"/>
      <sheetName val="278"/>
      <sheetName val="279"/>
      <sheetName val="280"/>
      <sheetName val="281"/>
      <sheetName val="282"/>
      <sheetName val="283"/>
      <sheetName val="284"/>
      <sheetName val="285"/>
      <sheetName val="286"/>
      <sheetName val="287"/>
      <sheetName val="288"/>
      <sheetName val="289"/>
      <sheetName val="290"/>
      <sheetName val="29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imatização Prédio CISCEA"/>
      <sheetName val="BDI DE SERVIÇOS"/>
      <sheetName val="BDI DE EQUIPAMENTOS"/>
      <sheetName val="BDI DE PROJETOS"/>
      <sheetName val="Adm. Local"/>
      <sheetName val="Mobilização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72"/>
  <sheetViews>
    <sheetView tabSelected="1" zoomScaleNormal="100" workbookViewId="0">
      <selection activeCell="D47" sqref="D47"/>
    </sheetView>
  </sheetViews>
  <sheetFormatPr defaultRowHeight="15.75" x14ac:dyDescent="0.25"/>
  <cols>
    <col min="1" max="1" width="5.5703125" style="1" bestFit="1" customWidth="1"/>
    <col min="2" max="2" width="8.7109375" style="1" customWidth="1"/>
    <col min="3" max="3" width="14.7109375" style="1" customWidth="1"/>
    <col min="4" max="4" width="45.28515625" style="2" customWidth="1"/>
    <col min="5" max="5" width="8.7109375" style="3" customWidth="1"/>
    <col min="6" max="6" width="7.85546875" style="5" bestFit="1" customWidth="1"/>
    <col min="7" max="7" width="10.42578125" style="5" customWidth="1"/>
    <col min="8" max="8" width="8.5703125" style="5" bestFit="1" customWidth="1"/>
    <col min="9" max="9" width="10.140625" style="23" bestFit="1" customWidth="1"/>
    <col min="10" max="10" width="11.85546875" style="24" bestFit="1" customWidth="1"/>
    <col min="11" max="11" width="10.7109375" style="4" bestFit="1" customWidth="1"/>
    <col min="12" max="12" width="10.140625" style="4" bestFit="1" customWidth="1"/>
    <col min="13" max="13" width="12.7109375" style="4" bestFit="1" customWidth="1"/>
    <col min="14" max="14" width="13" style="4" customWidth="1"/>
    <col min="15" max="15" width="10.140625" style="4" bestFit="1" customWidth="1"/>
    <col min="16" max="16384" width="9.140625" style="4"/>
  </cols>
  <sheetData>
    <row r="1" spans="1:52" ht="15" x14ac:dyDescent="0.2">
      <c r="A1" s="110" t="s">
        <v>72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</row>
    <row r="2" spans="1:52" ht="15" x14ac:dyDescent="0.2">
      <c r="A2" s="111" t="s">
        <v>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</row>
    <row r="3" spans="1:52" ht="15" x14ac:dyDescent="0.2">
      <c r="A3" s="111" t="s">
        <v>2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</row>
    <row r="4" spans="1:52" ht="15" x14ac:dyDescent="0.2">
      <c r="A4" s="112" t="s">
        <v>66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</row>
    <row r="5" spans="1:52" ht="37.5" customHeight="1" x14ac:dyDescent="0.2">
      <c r="A5" s="113" t="s">
        <v>65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</row>
    <row r="6" spans="1:52" ht="15" x14ac:dyDescent="0.2">
      <c r="A6" s="114" t="s">
        <v>67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</row>
    <row r="7" spans="1:52" ht="15" x14ac:dyDescent="0.2">
      <c r="A7" s="4"/>
      <c r="B7" s="4"/>
      <c r="C7" s="4"/>
      <c r="D7" s="4"/>
      <c r="E7" s="4"/>
      <c r="F7" s="4"/>
      <c r="G7" s="4"/>
      <c r="H7" s="4"/>
      <c r="I7" s="65"/>
      <c r="J7" s="65"/>
      <c r="K7" s="65"/>
      <c r="L7" s="10"/>
    </row>
    <row r="8" spans="1:52" ht="15.75" customHeight="1" x14ac:dyDescent="0.2">
      <c r="A8" s="44"/>
      <c r="B8" s="44"/>
      <c r="C8" s="44"/>
      <c r="D8" s="45"/>
      <c r="E8" s="117" t="s">
        <v>14</v>
      </c>
      <c r="F8" s="118"/>
      <c r="G8" s="118"/>
      <c r="H8" s="118"/>
      <c r="I8" s="119"/>
      <c r="J8" s="120" t="s">
        <v>68</v>
      </c>
      <c r="K8" s="120"/>
      <c r="L8" s="120"/>
      <c r="M8" s="120"/>
      <c r="N8" s="120"/>
    </row>
    <row r="9" spans="1:52" ht="15" x14ac:dyDescent="0.2">
      <c r="A9" s="121" t="s">
        <v>0</v>
      </c>
      <c r="B9" s="121" t="s">
        <v>12</v>
      </c>
      <c r="C9" s="122" t="s">
        <v>15</v>
      </c>
      <c r="D9" s="123" t="s">
        <v>1</v>
      </c>
      <c r="E9" s="124" t="s">
        <v>3</v>
      </c>
      <c r="F9" s="124" t="s">
        <v>4</v>
      </c>
      <c r="G9" s="123" t="s">
        <v>16</v>
      </c>
      <c r="H9" s="123" t="s">
        <v>17</v>
      </c>
      <c r="I9" s="123" t="s">
        <v>18</v>
      </c>
      <c r="J9" s="125" t="s">
        <v>19</v>
      </c>
      <c r="K9" s="105" t="s">
        <v>20</v>
      </c>
      <c r="L9" s="105"/>
      <c r="M9" s="105"/>
      <c r="N9" s="105" t="s">
        <v>70</v>
      </c>
    </row>
    <row r="10" spans="1:52" ht="15" x14ac:dyDescent="0.2">
      <c r="A10" s="121"/>
      <c r="B10" s="121"/>
      <c r="C10" s="122"/>
      <c r="D10" s="123"/>
      <c r="E10" s="124"/>
      <c r="F10" s="124"/>
      <c r="G10" s="123"/>
      <c r="H10" s="123"/>
      <c r="I10" s="123"/>
      <c r="J10" s="125"/>
      <c r="K10" s="46" t="s">
        <v>5</v>
      </c>
      <c r="L10" s="46" t="s">
        <v>21</v>
      </c>
      <c r="M10" s="103" t="s">
        <v>69</v>
      </c>
      <c r="N10" s="105"/>
    </row>
    <row r="11" spans="1:52" ht="15" x14ac:dyDescent="0.2">
      <c r="A11" s="25" t="s">
        <v>22</v>
      </c>
      <c r="B11" s="51"/>
      <c r="C11" s="51"/>
      <c r="D11" s="70" t="s">
        <v>42</v>
      </c>
      <c r="E11" s="26"/>
      <c r="F11" s="27"/>
      <c r="G11" s="55"/>
      <c r="H11" s="55"/>
      <c r="I11" s="56"/>
      <c r="J11" s="57"/>
      <c r="K11" s="58"/>
      <c r="L11" s="58"/>
      <c r="M11" s="59">
        <f>SUM(L12:L15)</f>
        <v>151228.07315894999</v>
      </c>
      <c r="N11" s="71"/>
    </row>
    <row r="12" spans="1:52" ht="90" x14ac:dyDescent="0.2">
      <c r="A12" s="14" t="s">
        <v>23</v>
      </c>
      <c r="B12" s="80" t="s">
        <v>29</v>
      </c>
      <c r="C12" s="80" t="s">
        <v>28</v>
      </c>
      <c r="D12" s="81" t="s">
        <v>31</v>
      </c>
      <c r="E12" s="80" t="s">
        <v>38</v>
      </c>
      <c r="F12" s="21">
        <v>10</v>
      </c>
      <c r="G12" s="82">
        <v>6351.65</v>
      </c>
      <c r="H12" s="67">
        <v>0.2223</v>
      </c>
      <c r="I12" s="68">
        <f>G12*(1+H12)</f>
        <v>7763.6217949999991</v>
      </c>
      <c r="J12" s="43">
        <f>$J$35</f>
        <v>0</v>
      </c>
      <c r="K12" s="35">
        <f>I12*(1-J12)</f>
        <v>7763.6217949999991</v>
      </c>
      <c r="L12" s="66">
        <f>K12*F12</f>
        <v>77636.217949999991</v>
      </c>
      <c r="M12" s="60"/>
      <c r="N12" s="60"/>
    </row>
    <row r="13" spans="1:52" ht="90" x14ac:dyDescent="0.2">
      <c r="A13" s="14" t="s">
        <v>24</v>
      </c>
      <c r="B13" s="80" t="s">
        <v>29</v>
      </c>
      <c r="C13" s="80" t="s">
        <v>30</v>
      </c>
      <c r="D13" s="83" t="s">
        <v>32</v>
      </c>
      <c r="E13" s="80" t="s">
        <v>38</v>
      </c>
      <c r="F13" s="21">
        <v>10.69</v>
      </c>
      <c r="G13" s="35">
        <v>5480.85</v>
      </c>
      <c r="H13" s="67">
        <v>0.2223</v>
      </c>
      <c r="I13" s="68">
        <f>G13*(1+H13)</f>
        <v>6699.2429549999997</v>
      </c>
      <c r="J13" s="43">
        <f>$J$35</f>
        <v>0</v>
      </c>
      <c r="K13" s="35">
        <f>I13*(1-J13)</f>
        <v>6699.2429549999997</v>
      </c>
      <c r="L13" s="66">
        <f>K13*F13</f>
        <v>71614.90718894999</v>
      </c>
      <c r="M13" s="60"/>
      <c r="N13" s="60"/>
    </row>
    <row r="14" spans="1:52" ht="90" x14ac:dyDescent="0.2">
      <c r="A14" s="14" t="s">
        <v>50</v>
      </c>
      <c r="B14" s="80" t="s">
        <v>29</v>
      </c>
      <c r="C14" s="80" t="s">
        <v>51</v>
      </c>
      <c r="D14" s="84" t="s">
        <v>52</v>
      </c>
      <c r="E14" s="80" t="s">
        <v>53</v>
      </c>
      <c r="F14" s="85">
        <v>20</v>
      </c>
      <c r="G14" s="85">
        <v>46.31</v>
      </c>
      <c r="H14" s="67">
        <v>0.2223</v>
      </c>
      <c r="I14" s="68">
        <f>G14*(1+H14)</f>
        <v>56.604712999999997</v>
      </c>
      <c r="J14" s="43">
        <f>$J$35</f>
        <v>0</v>
      </c>
      <c r="K14" s="35">
        <f>I14*(1-J14)</f>
        <v>56.604712999999997</v>
      </c>
      <c r="L14" s="66">
        <f>K14*F14</f>
        <v>1132.0942599999998</v>
      </c>
      <c r="M14" s="60"/>
      <c r="N14" s="60"/>
    </row>
    <row r="15" spans="1:52" ht="135" x14ac:dyDescent="0.2">
      <c r="A15" s="14" t="s">
        <v>55</v>
      </c>
      <c r="B15" s="81" t="s">
        <v>61</v>
      </c>
      <c r="C15" s="80" t="s">
        <v>56</v>
      </c>
      <c r="D15" s="81" t="s">
        <v>57</v>
      </c>
      <c r="E15" s="80" t="s">
        <v>53</v>
      </c>
      <c r="F15" s="85">
        <v>5</v>
      </c>
      <c r="G15" s="86">
        <v>138.24</v>
      </c>
      <c r="H15" s="67">
        <v>0.2223</v>
      </c>
      <c r="I15" s="68">
        <f>G15*(1+H15)</f>
        <v>168.970752</v>
      </c>
      <c r="J15" s="43">
        <f>$J$35</f>
        <v>0</v>
      </c>
      <c r="K15" s="35">
        <f>I15*(1-J15)</f>
        <v>168.970752</v>
      </c>
      <c r="L15" s="66">
        <f>K15*F15</f>
        <v>844.85375999999997</v>
      </c>
      <c r="M15" s="60"/>
      <c r="N15" s="60"/>
    </row>
    <row r="16" spans="1:52" ht="15" x14ac:dyDescent="0.2">
      <c r="A16" s="14"/>
      <c r="B16" s="87"/>
      <c r="C16" s="19"/>
      <c r="D16" s="18"/>
      <c r="E16" s="18"/>
      <c r="F16" s="21"/>
      <c r="G16" s="35"/>
      <c r="H16" s="42"/>
      <c r="I16" s="35"/>
      <c r="J16" s="16"/>
      <c r="K16" s="17"/>
      <c r="L16" s="61"/>
      <c r="M16" s="60"/>
      <c r="N16" s="60"/>
    </row>
    <row r="17" spans="1:15" ht="15" x14ac:dyDescent="0.2">
      <c r="A17" s="25" t="s">
        <v>25</v>
      </c>
      <c r="B17" s="51"/>
      <c r="C17" s="52"/>
      <c r="D17" s="69" t="s">
        <v>41</v>
      </c>
      <c r="E17" s="26"/>
      <c r="F17" s="27"/>
      <c r="G17" s="53"/>
      <c r="H17" s="54"/>
      <c r="I17" s="53"/>
      <c r="J17" s="28"/>
      <c r="K17" s="29"/>
      <c r="L17" s="62"/>
      <c r="M17" s="59">
        <f>SUM(L18:L21)</f>
        <v>130462.58102484998</v>
      </c>
      <c r="N17" s="60"/>
    </row>
    <row r="18" spans="1:15" ht="90" x14ac:dyDescent="0.2">
      <c r="A18" s="14" t="s">
        <v>26</v>
      </c>
      <c r="B18" s="80" t="s">
        <v>29</v>
      </c>
      <c r="C18" s="80" t="s">
        <v>28</v>
      </c>
      <c r="D18" s="81" t="s">
        <v>31</v>
      </c>
      <c r="E18" s="80" t="s">
        <v>38</v>
      </c>
      <c r="F18" s="21">
        <v>10</v>
      </c>
      <c r="G18" s="82">
        <v>6351.65</v>
      </c>
      <c r="H18" s="67">
        <v>0.2223</v>
      </c>
      <c r="I18" s="68">
        <f>G18*(1+H18)</f>
        <v>7763.6217949999991</v>
      </c>
      <c r="J18" s="43">
        <f>$J$35</f>
        <v>0</v>
      </c>
      <c r="K18" s="35">
        <f>I18*(1-J18)</f>
        <v>7763.6217949999991</v>
      </c>
      <c r="L18" s="66">
        <f>K18*F18</f>
        <v>77636.217949999991</v>
      </c>
      <c r="M18" s="60"/>
      <c r="N18" s="60"/>
    </row>
    <row r="19" spans="1:15" ht="90" x14ac:dyDescent="0.2">
      <c r="A19" s="14" t="s">
        <v>33</v>
      </c>
      <c r="B19" s="80" t="s">
        <v>29</v>
      </c>
      <c r="C19" s="80" t="s">
        <v>30</v>
      </c>
      <c r="D19" s="83" t="s">
        <v>32</v>
      </c>
      <c r="E19" s="80" t="s">
        <v>38</v>
      </c>
      <c r="F19" s="21">
        <v>7.27</v>
      </c>
      <c r="G19" s="35">
        <v>5480.85</v>
      </c>
      <c r="H19" s="67">
        <v>0.2223</v>
      </c>
      <c r="I19" s="68">
        <f>G19*(1+H19)</f>
        <v>6699.2429549999997</v>
      </c>
      <c r="J19" s="43">
        <f>$J$35</f>
        <v>0</v>
      </c>
      <c r="K19" s="35">
        <f>I19*(1-J19)</f>
        <v>6699.2429549999997</v>
      </c>
      <c r="L19" s="66">
        <f>K19*F19</f>
        <v>48703.496282849992</v>
      </c>
      <c r="M19" s="60"/>
      <c r="N19" s="60"/>
    </row>
    <row r="20" spans="1:15" ht="90" x14ac:dyDescent="0.2">
      <c r="A20" s="14" t="s">
        <v>54</v>
      </c>
      <c r="B20" s="80" t="s">
        <v>29</v>
      </c>
      <c r="C20" s="80" t="s">
        <v>51</v>
      </c>
      <c r="D20" s="84" t="s">
        <v>52</v>
      </c>
      <c r="E20" s="80" t="s">
        <v>53</v>
      </c>
      <c r="F20" s="85">
        <v>40</v>
      </c>
      <c r="G20" s="85">
        <v>46.31</v>
      </c>
      <c r="H20" s="67">
        <v>0.2223</v>
      </c>
      <c r="I20" s="68">
        <f>G20*(1+H20)</f>
        <v>56.604712999999997</v>
      </c>
      <c r="J20" s="43">
        <f>$J$35</f>
        <v>0</v>
      </c>
      <c r="K20" s="35">
        <f>I20*(1-J20)</f>
        <v>56.604712999999997</v>
      </c>
      <c r="L20" s="66">
        <f>K20*F20</f>
        <v>2264.1885199999997</v>
      </c>
      <c r="M20" s="60"/>
      <c r="N20" s="60"/>
    </row>
    <row r="21" spans="1:15" ht="135" x14ac:dyDescent="0.2">
      <c r="A21" s="14" t="s">
        <v>58</v>
      </c>
      <c r="B21" s="81" t="s">
        <v>61</v>
      </c>
      <c r="C21" s="80" t="s">
        <v>56</v>
      </c>
      <c r="D21" s="81" t="s">
        <v>57</v>
      </c>
      <c r="E21" s="80" t="s">
        <v>53</v>
      </c>
      <c r="F21" s="85">
        <v>11</v>
      </c>
      <c r="G21" s="86">
        <v>138.24</v>
      </c>
      <c r="H21" s="67">
        <v>0.2223</v>
      </c>
      <c r="I21" s="68">
        <f>G21*(1+H21)</f>
        <v>168.970752</v>
      </c>
      <c r="J21" s="43">
        <f>$J$35</f>
        <v>0</v>
      </c>
      <c r="K21" s="35">
        <f>I21*(1-J21)</f>
        <v>168.970752</v>
      </c>
      <c r="L21" s="66">
        <f>K21*F21</f>
        <v>1858.6782720000001</v>
      </c>
      <c r="M21" s="60"/>
      <c r="N21" s="60"/>
    </row>
    <row r="22" spans="1:15" ht="15" x14ac:dyDescent="0.2">
      <c r="A22" s="14"/>
      <c r="B22" s="14"/>
      <c r="C22" s="19"/>
      <c r="D22" s="18"/>
      <c r="E22" s="18"/>
      <c r="F22" s="21"/>
      <c r="G22" s="35"/>
      <c r="H22" s="42"/>
      <c r="I22" s="35"/>
      <c r="J22" s="16"/>
      <c r="K22" s="17"/>
      <c r="L22" s="61"/>
      <c r="M22" s="60"/>
      <c r="N22" s="60"/>
    </row>
    <row r="23" spans="1:15" ht="15" x14ac:dyDescent="0.2">
      <c r="A23" s="25">
        <v>3</v>
      </c>
      <c r="B23" s="25"/>
      <c r="C23" s="72"/>
      <c r="D23" s="69" t="s">
        <v>39</v>
      </c>
      <c r="E23" s="26"/>
      <c r="F23" s="27"/>
      <c r="G23" s="73"/>
      <c r="H23" s="74"/>
      <c r="I23" s="73"/>
      <c r="J23" s="28"/>
      <c r="K23" s="29"/>
      <c r="L23" s="62"/>
      <c r="M23" s="79">
        <f>SUM(L24:L25)</f>
        <v>9269.27880344</v>
      </c>
      <c r="N23" s="76"/>
    </row>
    <row r="24" spans="1:15" ht="68.25" x14ac:dyDescent="0.2">
      <c r="A24" s="14" t="s">
        <v>34</v>
      </c>
      <c r="B24" s="88" t="s">
        <v>29</v>
      </c>
      <c r="C24" s="88" t="s">
        <v>36</v>
      </c>
      <c r="D24" s="89" t="s">
        <v>37</v>
      </c>
      <c r="E24" s="88" t="s">
        <v>38</v>
      </c>
      <c r="F24" s="90">
        <v>0.92</v>
      </c>
      <c r="G24" s="91">
        <v>7341.34</v>
      </c>
      <c r="H24" s="77">
        <v>0.2223</v>
      </c>
      <c r="I24" s="16">
        <f>G24*(1+H24)</f>
        <v>8973.3198819999998</v>
      </c>
      <c r="J24" s="43">
        <f>$J$35</f>
        <v>0</v>
      </c>
      <c r="K24" s="36">
        <f>I24*(1-J24)</f>
        <v>8973.3198819999998</v>
      </c>
      <c r="L24" s="20">
        <f>K24*F24</f>
        <v>8255.4542914400008</v>
      </c>
      <c r="M24" s="78"/>
      <c r="N24" s="63"/>
    </row>
    <row r="25" spans="1:15" ht="135" x14ac:dyDescent="0.2">
      <c r="A25" s="14" t="s">
        <v>35</v>
      </c>
      <c r="B25" s="90" t="s">
        <v>61</v>
      </c>
      <c r="C25" s="88" t="s">
        <v>56</v>
      </c>
      <c r="D25" s="90" t="s">
        <v>57</v>
      </c>
      <c r="E25" s="88" t="s">
        <v>53</v>
      </c>
      <c r="F25" s="92">
        <v>6</v>
      </c>
      <c r="G25" s="93">
        <v>138.24</v>
      </c>
      <c r="H25" s="77">
        <v>0.2223</v>
      </c>
      <c r="I25" s="16">
        <f>G25*(1+H25)</f>
        <v>168.970752</v>
      </c>
      <c r="J25" s="43">
        <f>$J$35</f>
        <v>0</v>
      </c>
      <c r="K25" s="36">
        <f>I25*(1-J25)</f>
        <v>168.970752</v>
      </c>
      <c r="L25" s="20">
        <f>K25*F25</f>
        <v>1013.824512</v>
      </c>
      <c r="M25" s="78"/>
      <c r="N25" s="63"/>
      <c r="O25" s="13"/>
    </row>
    <row r="26" spans="1:15" ht="15" x14ac:dyDescent="0.2">
      <c r="A26" s="94"/>
      <c r="B26" s="94"/>
      <c r="C26" s="94"/>
      <c r="D26" s="94"/>
      <c r="E26" s="18"/>
      <c r="F26" s="21"/>
      <c r="G26" s="37"/>
      <c r="H26" s="15"/>
      <c r="I26" s="37"/>
      <c r="J26" s="16"/>
      <c r="K26" s="17"/>
      <c r="L26" s="61"/>
      <c r="M26" s="63"/>
      <c r="N26" s="63"/>
    </row>
    <row r="27" spans="1:15" ht="23.25" x14ac:dyDescent="0.2">
      <c r="A27" s="25">
        <v>4</v>
      </c>
      <c r="B27" s="51"/>
      <c r="C27" s="95"/>
      <c r="D27" s="96" t="s">
        <v>40</v>
      </c>
      <c r="E27" s="26"/>
      <c r="F27" s="27"/>
      <c r="G27" s="53"/>
      <c r="H27" s="54"/>
      <c r="I27" s="53"/>
      <c r="J27" s="28"/>
      <c r="K27" s="29"/>
      <c r="L27" s="62"/>
      <c r="M27" s="79">
        <f>SUM(L28:L29)</f>
        <v>5704.3824274999997</v>
      </c>
      <c r="N27" s="63"/>
    </row>
    <row r="28" spans="1:15" ht="68.25" x14ac:dyDescent="0.2">
      <c r="A28" s="14" t="s">
        <v>43</v>
      </c>
      <c r="B28" s="80" t="s">
        <v>29</v>
      </c>
      <c r="C28" s="80" t="s">
        <v>44</v>
      </c>
      <c r="D28" s="97" t="s">
        <v>45</v>
      </c>
      <c r="E28" s="80" t="s">
        <v>38</v>
      </c>
      <c r="F28" s="21">
        <v>0.5</v>
      </c>
      <c r="G28" s="82">
        <v>6292.57</v>
      </c>
      <c r="H28" s="67">
        <v>0.2223</v>
      </c>
      <c r="I28" s="68">
        <f>G28*(1+H28)</f>
        <v>7691.4083109999992</v>
      </c>
      <c r="J28" s="43">
        <f>$J$35</f>
        <v>0</v>
      </c>
      <c r="K28" s="35">
        <f>I28*(1-J28)</f>
        <v>7691.4083109999992</v>
      </c>
      <c r="L28" s="66">
        <f>K28*F28</f>
        <v>3845.7041554999996</v>
      </c>
      <c r="M28" s="63"/>
      <c r="N28" s="63"/>
    </row>
    <row r="29" spans="1:15" ht="135" x14ac:dyDescent="0.2">
      <c r="A29" s="14" t="s">
        <v>59</v>
      </c>
      <c r="B29" s="81" t="s">
        <v>61</v>
      </c>
      <c r="C29" s="80" t="s">
        <v>56</v>
      </c>
      <c r="D29" s="81" t="s">
        <v>57</v>
      </c>
      <c r="E29" s="80" t="s">
        <v>53</v>
      </c>
      <c r="F29" s="85">
        <v>11</v>
      </c>
      <c r="G29" s="86">
        <v>138.24</v>
      </c>
      <c r="H29" s="67">
        <v>0.2223</v>
      </c>
      <c r="I29" s="68">
        <f>G29*(1+H29)</f>
        <v>168.970752</v>
      </c>
      <c r="J29" s="43">
        <f>$J$35</f>
        <v>0</v>
      </c>
      <c r="K29" s="35">
        <f>I29*(1-J29)</f>
        <v>168.970752</v>
      </c>
      <c r="L29" s="66">
        <f>K29*F29</f>
        <v>1858.6782720000001</v>
      </c>
      <c r="M29" s="63"/>
      <c r="N29" s="63"/>
      <c r="O29" s="13"/>
    </row>
    <row r="30" spans="1:15" ht="15" x14ac:dyDescent="0.2">
      <c r="A30" s="47"/>
      <c r="B30" s="14"/>
      <c r="C30" s="98"/>
      <c r="D30" s="99"/>
      <c r="E30" s="18"/>
      <c r="F30" s="21"/>
      <c r="G30" s="36"/>
      <c r="H30" s="42"/>
      <c r="I30" s="36"/>
      <c r="J30" s="16"/>
      <c r="K30" s="17"/>
      <c r="L30" s="61"/>
      <c r="M30" s="63"/>
      <c r="N30" s="63"/>
    </row>
    <row r="31" spans="1:15" ht="23.25" x14ac:dyDescent="0.2">
      <c r="A31" s="25">
        <v>5</v>
      </c>
      <c r="B31" s="51"/>
      <c r="C31" s="95"/>
      <c r="D31" s="96" t="s">
        <v>46</v>
      </c>
      <c r="E31" s="26"/>
      <c r="F31" s="27"/>
      <c r="G31" s="53"/>
      <c r="H31" s="54"/>
      <c r="I31" s="53"/>
      <c r="J31" s="28"/>
      <c r="K31" s="29"/>
      <c r="L31" s="62"/>
      <c r="M31" s="79">
        <f>SUM(L32:L33)</f>
        <v>7599.9139001099993</v>
      </c>
      <c r="N31" s="63"/>
    </row>
    <row r="32" spans="1:15" ht="67.5" x14ac:dyDescent="0.2">
      <c r="A32" s="14" t="s">
        <v>47</v>
      </c>
      <c r="B32" s="80" t="s">
        <v>29</v>
      </c>
      <c r="C32" s="80" t="s">
        <v>48</v>
      </c>
      <c r="D32" s="81" t="s">
        <v>49</v>
      </c>
      <c r="E32" s="80" t="s">
        <v>38</v>
      </c>
      <c r="F32" s="86">
        <v>1.03</v>
      </c>
      <c r="G32" s="82">
        <v>5768.19</v>
      </c>
      <c r="H32" s="67">
        <v>0.2223</v>
      </c>
      <c r="I32" s="68">
        <f>G32*(1+H32)</f>
        <v>7050.4586369999988</v>
      </c>
      <c r="J32" s="43">
        <f>$J$35</f>
        <v>0</v>
      </c>
      <c r="K32" s="35">
        <f>I32*(1-J32)</f>
        <v>7050.4586369999988</v>
      </c>
      <c r="L32" s="66">
        <f>K32*F32</f>
        <v>7261.972396109999</v>
      </c>
      <c r="M32" s="63"/>
      <c r="N32" s="63"/>
    </row>
    <row r="33" spans="1:15" ht="135" x14ac:dyDescent="0.2">
      <c r="A33" s="14" t="s">
        <v>60</v>
      </c>
      <c r="B33" s="81" t="s">
        <v>61</v>
      </c>
      <c r="C33" s="80" t="s">
        <v>56</v>
      </c>
      <c r="D33" s="81" t="s">
        <v>57</v>
      </c>
      <c r="E33" s="80" t="s">
        <v>53</v>
      </c>
      <c r="F33" s="85">
        <v>2</v>
      </c>
      <c r="G33" s="86">
        <v>138.24</v>
      </c>
      <c r="H33" s="67">
        <v>0.2223</v>
      </c>
      <c r="I33" s="68">
        <f>G33*(1+H33)</f>
        <v>168.970752</v>
      </c>
      <c r="J33" s="43">
        <f>$J$35</f>
        <v>0</v>
      </c>
      <c r="K33" s="35">
        <f>I33*(1-J33)</f>
        <v>168.970752</v>
      </c>
      <c r="L33" s="66">
        <f>K33*F33</f>
        <v>337.94150400000001</v>
      </c>
      <c r="M33" s="63"/>
      <c r="N33" s="63"/>
      <c r="O33" s="13"/>
    </row>
    <row r="34" spans="1:15" ht="15" x14ac:dyDescent="0.2">
      <c r="A34" s="47"/>
      <c r="B34" s="47"/>
      <c r="C34" s="48"/>
      <c r="D34" s="49"/>
      <c r="E34" s="18"/>
      <c r="F34" s="21"/>
      <c r="G34" s="50"/>
      <c r="H34" s="15"/>
      <c r="I34" s="50"/>
      <c r="J34" s="16"/>
      <c r="K34" s="17"/>
      <c r="L34" s="61"/>
      <c r="M34" s="63"/>
      <c r="N34" s="63"/>
    </row>
    <row r="35" spans="1:15" ht="15" customHeight="1" x14ac:dyDescent="0.2">
      <c r="A35" s="128" t="s">
        <v>71</v>
      </c>
      <c r="B35" s="128"/>
      <c r="C35" s="128"/>
      <c r="D35" s="128"/>
      <c r="E35" s="100"/>
      <c r="F35" s="100"/>
      <c r="G35" s="100"/>
      <c r="H35" s="101"/>
      <c r="I35" s="100"/>
      <c r="J35" s="64">
        <v>0</v>
      </c>
      <c r="K35" s="102"/>
      <c r="L35" s="75"/>
      <c r="M35" s="106">
        <f>SUM(M11:M31)</f>
        <v>304264.22931484994</v>
      </c>
      <c r="N35" s="106"/>
      <c r="O35" s="13"/>
    </row>
    <row r="36" spans="1:15" ht="19.5" customHeight="1" x14ac:dyDescent="0.2">
      <c r="A36" s="126" t="s">
        <v>9</v>
      </c>
      <c r="B36" s="126"/>
      <c r="C36" s="126"/>
      <c r="D36" s="126"/>
      <c r="E36" s="126"/>
      <c r="F36" s="126"/>
      <c r="G36" s="107" t="s">
        <v>8</v>
      </c>
      <c r="H36" s="107"/>
      <c r="I36" s="107"/>
      <c r="J36" s="107"/>
      <c r="K36" s="107"/>
      <c r="L36" s="107"/>
      <c r="M36" s="107"/>
      <c r="N36" s="107"/>
    </row>
    <row r="37" spans="1:15" ht="24" customHeight="1" x14ac:dyDescent="0.2">
      <c r="A37" s="107" t="s">
        <v>7</v>
      </c>
      <c r="B37" s="107"/>
      <c r="C37" s="107"/>
      <c r="D37" s="107"/>
      <c r="E37" s="107" t="s">
        <v>27</v>
      </c>
      <c r="F37" s="107"/>
      <c r="G37" s="107"/>
      <c r="H37" s="107"/>
      <c r="I37" s="107"/>
      <c r="J37" s="107"/>
      <c r="K37" s="107"/>
      <c r="L37" s="107"/>
      <c r="M37" s="107"/>
      <c r="N37" s="107"/>
    </row>
    <row r="38" spans="1:15" ht="15" x14ac:dyDescent="0.2">
      <c r="A38" s="108" t="s">
        <v>10</v>
      </c>
      <c r="B38" s="30" t="s">
        <v>62</v>
      </c>
      <c r="C38" s="31"/>
      <c r="D38" s="7"/>
      <c r="E38" s="130" t="s">
        <v>73</v>
      </c>
      <c r="F38" s="130"/>
      <c r="G38" s="130"/>
      <c r="H38" s="130"/>
      <c r="I38" s="130"/>
      <c r="J38" s="130"/>
      <c r="K38" s="130"/>
      <c r="L38" s="130"/>
      <c r="M38" s="130"/>
      <c r="N38" s="130"/>
    </row>
    <row r="39" spans="1:15" ht="15" x14ac:dyDescent="0.2">
      <c r="A39" s="109"/>
      <c r="B39" s="32" t="s">
        <v>63</v>
      </c>
      <c r="C39" s="31"/>
      <c r="D39" s="7"/>
      <c r="E39" s="129"/>
      <c r="F39" s="129"/>
      <c r="G39" s="33"/>
      <c r="H39" s="34"/>
      <c r="I39" s="34"/>
      <c r="J39" s="34"/>
      <c r="K39" s="34"/>
      <c r="L39" s="10"/>
    </row>
    <row r="40" spans="1:15" ht="15" x14ac:dyDescent="0.2">
      <c r="A40" s="109"/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</row>
    <row r="41" spans="1:15" ht="15" x14ac:dyDescent="0.2">
      <c r="A41" s="109"/>
      <c r="B41" s="115" t="s">
        <v>64</v>
      </c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</row>
    <row r="42" spans="1:15" ht="15" x14ac:dyDescent="0.2">
      <c r="A42" s="109"/>
      <c r="B42" s="115" t="s">
        <v>13</v>
      </c>
      <c r="C42" s="127"/>
      <c r="D42" s="127"/>
      <c r="E42" s="127"/>
      <c r="F42" s="127"/>
      <c r="G42" s="127"/>
      <c r="H42" s="127"/>
      <c r="I42" s="127"/>
      <c r="J42" s="127"/>
      <c r="K42" s="127"/>
      <c r="L42" s="10"/>
    </row>
    <row r="43" spans="1:15" ht="24" customHeight="1" x14ac:dyDescent="0.2">
      <c r="A43" s="109"/>
      <c r="B43" s="116" t="s">
        <v>11</v>
      </c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</row>
    <row r="44" spans="1:15" ht="15" x14ac:dyDescent="0.2">
      <c r="A44" s="6"/>
      <c r="B44" s="6"/>
      <c r="C44" s="6"/>
      <c r="D44" s="7"/>
      <c r="E44" s="8"/>
      <c r="F44" s="9"/>
      <c r="G44" s="9"/>
      <c r="H44" s="9"/>
      <c r="I44" s="12"/>
      <c r="J44" s="11"/>
      <c r="K44" s="10"/>
      <c r="L44" s="10"/>
    </row>
    <row r="45" spans="1:15" ht="15" x14ac:dyDescent="0.2">
      <c r="A45" s="6"/>
      <c r="B45" s="6"/>
      <c r="C45" s="6"/>
      <c r="D45" s="7"/>
      <c r="E45" s="8"/>
      <c r="F45" s="9"/>
      <c r="G45" s="9"/>
      <c r="H45" s="9"/>
      <c r="I45" s="12"/>
      <c r="J45" s="11"/>
      <c r="K45" s="10"/>
      <c r="L45" s="10"/>
    </row>
    <row r="46" spans="1:15" ht="15" x14ac:dyDescent="0.2">
      <c r="A46" s="6"/>
      <c r="B46" s="6"/>
      <c r="C46" s="6"/>
      <c r="D46" s="7"/>
      <c r="E46" s="8"/>
      <c r="F46" s="9"/>
      <c r="G46" s="9"/>
      <c r="H46" s="9"/>
      <c r="I46" s="12"/>
      <c r="J46" s="11"/>
      <c r="K46" s="10"/>
      <c r="L46" s="10"/>
    </row>
    <row r="47" spans="1:15" ht="15" x14ac:dyDescent="0.2">
      <c r="A47" s="6"/>
      <c r="B47" s="6"/>
      <c r="C47" s="6"/>
      <c r="D47" s="7"/>
      <c r="E47" s="8"/>
      <c r="F47" s="9"/>
      <c r="G47" s="9"/>
      <c r="H47" s="9"/>
      <c r="I47" s="12"/>
      <c r="J47" s="11"/>
      <c r="K47" s="10"/>
      <c r="L47" s="10"/>
    </row>
    <row r="48" spans="1:15" ht="15" x14ac:dyDescent="0.2">
      <c r="A48" s="6"/>
      <c r="B48" s="6"/>
      <c r="C48" s="6"/>
      <c r="D48" s="7"/>
      <c r="E48" s="8"/>
      <c r="F48" s="9"/>
      <c r="G48" s="9"/>
      <c r="H48" s="9"/>
      <c r="I48" s="12"/>
      <c r="J48" s="11"/>
      <c r="K48" s="10"/>
      <c r="L48" s="10"/>
    </row>
    <row r="49" spans="1:12" ht="15" x14ac:dyDescent="0.2">
      <c r="A49" s="6"/>
      <c r="B49" s="6"/>
      <c r="C49" s="6"/>
      <c r="D49" s="7"/>
      <c r="E49" s="8"/>
      <c r="F49" s="9"/>
      <c r="G49" s="9"/>
      <c r="H49" s="9"/>
      <c r="I49" s="12"/>
      <c r="J49" s="11"/>
      <c r="K49" s="10"/>
      <c r="L49" s="10"/>
    </row>
    <row r="50" spans="1:12" ht="15" x14ac:dyDescent="0.2">
      <c r="A50" s="6"/>
      <c r="B50" s="6"/>
      <c r="C50" s="6"/>
      <c r="D50" s="7"/>
      <c r="E50" s="8"/>
      <c r="F50" s="9"/>
      <c r="G50" s="9"/>
      <c r="H50" s="9"/>
      <c r="I50" s="12"/>
      <c r="J50" s="11"/>
      <c r="K50" s="10"/>
      <c r="L50" s="10"/>
    </row>
    <row r="51" spans="1:12" ht="15" x14ac:dyDescent="0.2">
      <c r="A51" s="6"/>
      <c r="B51" s="6"/>
      <c r="C51" s="6"/>
      <c r="D51" s="7"/>
      <c r="E51" s="8"/>
      <c r="F51" s="9"/>
      <c r="G51" s="9"/>
      <c r="H51" s="9"/>
      <c r="I51" s="12"/>
      <c r="J51" s="11"/>
      <c r="K51" s="10"/>
      <c r="L51" s="10"/>
    </row>
    <row r="52" spans="1:12" ht="15" x14ac:dyDescent="0.2">
      <c r="A52" s="6"/>
      <c r="B52" s="6"/>
      <c r="C52" s="6"/>
      <c r="D52" s="7"/>
      <c r="E52" s="8"/>
      <c r="F52" s="9"/>
      <c r="G52" s="9"/>
      <c r="H52" s="9"/>
      <c r="I52" s="12"/>
      <c r="J52" s="11"/>
      <c r="K52" s="10"/>
      <c r="L52" s="10"/>
    </row>
    <row r="53" spans="1:12" ht="15" x14ac:dyDescent="0.2">
      <c r="A53" s="6"/>
      <c r="B53" s="6"/>
      <c r="C53" s="6"/>
      <c r="D53" s="7"/>
      <c r="E53" s="8"/>
      <c r="F53" s="9"/>
      <c r="G53" s="9"/>
      <c r="H53" s="9"/>
      <c r="I53" s="12"/>
      <c r="J53" s="11"/>
      <c r="K53" s="10"/>
      <c r="L53" s="10"/>
    </row>
    <row r="54" spans="1:12" ht="15" x14ac:dyDescent="0.2">
      <c r="A54" s="6"/>
      <c r="B54" s="6"/>
      <c r="C54" s="6"/>
      <c r="D54" s="7"/>
      <c r="E54" s="8"/>
      <c r="F54" s="9"/>
      <c r="G54" s="9"/>
      <c r="H54" s="9"/>
      <c r="I54" s="12"/>
      <c r="J54" s="11"/>
      <c r="K54" s="10"/>
      <c r="L54" s="10"/>
    </row>
    <row r="55" spans="1:12" ht="15" x14ac:dyDescent="0.2">
      <c r="A55" s="6"/>
      <c r="B55" s="6"/>
      <c r="C55" s="6"/>
      <c r="D55" s="7"/>
      <c r="E55" s="8"/>
      <c r="F55" s="9"/>
      <c r="G55" s="9"/>
      <c r="H55" s="9"/>
      <c r="I55" s="12"/>
      <c r="J55" s="11"/>
      <c r="K55" s="10"/>
      <c r="L55" s="10"/>
    </row>
    <row r="56" spans="1:12" ht="15" x14ac:dyDescent="0.2">
      <c r="A56" s="6"/>
      <c r="B56" s="6"/>
      <c r="C56" s="6"/>
      <c r="D56" s="7"/>
      <c r="E56" s="8"/>
      <c r="F56" s="9"/>
      <c r="G56" s="9"/>
      <c r="H56" s="9"/>
      <c r="I56" s="12"/>
      <c r="J56" s="22"/>
      <c r="K56" s="10"/>
      <c r="L56" s="10"/>
    </row>
    <row r="57" spans="1:12" ht="15" x14ac:dyDescent="0.2">
      <c r="A57" s="6"/>
      <c r="B57" s="6"/>
      <c r="C57" s="6"/>
      <c r="D57" s="7"/>
      <c r="E57" s="8"/>
      <c r="F57" s="9"/>
      <c r="G57" s="9"/>
      <c r="H57" s="9"/>
      <c r="I57" s="12"/>
      <c r="J57" s="22"/>
      <c r="K57" s="10"/>
      <c r="L57" s="10"/>
    </row>
    <row r="58" spans="1:12" ht="15" x14ac:dyDescent="0.2">
      <c r="A58" s="6"/>
      <c r="B58" s="6"/>
      <c r="C58" s="6"/>
      <c r="D58" s="7"/>
      <c r="E58" s="8"/>
      <c r="F58" s="9"/>
      <c r="G58" s="9"/>
      <c r="H58" s="9"/>
      <c r="I58" s="12"/>
      <c r="J58" s="22"/>
      <c r="K58" s="10"/>
      <c r="L58" s="10"/>
    </row>
    <row r="59" spans="1:12" ht="15" x14ac:dyDescent="0.2">
      <c r="A59" s="6"/>
      <c r="B59" s="6"/>
      <c r="C59" s="6"/>
      <c r="D59" s="7"/>
      <c r="E59" s="8"/>
      <c r="F59" s="9"/>
      <c r="G59" s="9"/>
      <c r="H59" s="9"/>
      <c r="I59" s="12"/>
      <c r="J59" s="22"/>
      <c r="K59" s="10"/>
      <c r="L59" s="10"/>
    </row>
    <row r="60" spans="1:12" ht="15" x14ac:dyDescent="0.2">
      <c r="A60" s="6"/>
      <c r="B60" s="6"/>
      <c r="C60" s="6"/>
      <c r="D60" s="7"/>
      <c r="E60" s="8"/>
      <c r="F60" s="9"/>
      <c r="G60" s="9"/>
      <c r="H60" s="9"/>
      <c r="I60" s="12"/>
      <c r="J60" s="22"/>
      <c r="K60" s="10"/>
      <c r="L60" s="10"/>
    </row>
    <row r="61" spans="1:12" ht="15" x14ac:dyDescent="0.2">
      <c r="A61" s="6"/>
      <c r="B61" s="6"/>
      <c r="C61" s="6"/>
      <c r="D61" s="7"/>
      <c r="E61" s="8"/>
      <c r="F61" s="9"/>
      <c r="G61" s="9"/>
      <c r="H61" s="9"/>
      <c r="I61" s="12"/>
      <c r="J61" s="22"/>
      <c r="K61" s="10"/>
      <c r="L61" s="10"/>
    </row>
    <row r="62" spans="1:12" ht="15" x14ac:dyDescent="0.2">
      <c r="A62" s="6"/>
      <c r="B62" s="6"/>
      <c r="C62" s="6"/>
      <c r="D62" s="7"/>
      <c r="E62" s="8"/>
      <c r="F62" s="9"/>
      <c r="G62" s="9"/>
      <c r="H62" s="9"/>
      <c r="I62" s="12"/>
      <c r="J62" s="22"/>
      <c r="K62" s="10"/>
      <c r="L62" s="10"/>
    </row>
    <row r="63" spans="1:12" ht="15" x14ac:dyDescent="0.2">
      <c r="A63" s="6"/>
      <c r="B63" s="6"/>
      <c r="C63" s="6"/>
      <c r="D63" s="7"/>
      <c r="E63" s="8"/>
      <c r="F63" s="9"/>
      <c r="G63" s="9"/>
      <c r="H63" s="9"/>
      <c r="I63" s="12"/>
      <c r="J63" s="22"/>
      <c r="K63" s="10"/>
      <c r="L63" s="10"/>
    </row>
    <row r="64" spans="1:12" ht="15" x14ac:dyDescent="0.2">
      <c r="A64" s="6"/>
      <c r="B64" s="6"/>
      <c r="C64" s="6"/>
      <c r="D64" s="7"/>
      <c r="E64" s="8"/>
      <c r="F64" s="9"/>
      <c r="G64" s="9"/>
      <c r="H64" s="9"/>
      <c r="I64" s="12"/>
      <c r="J64" s="22"/>
      <c r="K64" s="10"/>
      <c r="L64" s="10"/>
    </row>
    <row r="65" spans="1:12" ht="15" x14ac:dyDescent="0.2">
      <c r="A65" s="6"/>
      <c r="B65" s="6"/>
      <c r="C65" s="6"/>
      <c r="D65" s="7"/>
      <c r="E65" s="8"/>
      <c r="F65" s="9"/>
      <c r="G65" s="9"/>
      <c r="H65" s="9"/>
      <c r="I65" s="12"/>
      <c r="J65" s="22"/>
      <c r="K65" s="10"/>
      <c r="L65" s="10"/>
    </row>
    <row r="66" spans="1:12" ht="15" x14ac:dyDescent="0.2">
      <c r="A66" s="6"/>
      <c r="B66" s="6"/>
      <c r="C66" s="6"/>
      <c r="D66" s="7"/>
      <c r="E66" s="8"/>
      <c r="F66" s="9"/>
      <c r="G66" s="9"/>
      <c r="H66" s="9"/>
      <c r="I66" s="12"/>
      <c r="J66" s="22"/>
      <c r="K66" s="10"/>
      <c r="L66" s="10"/>
    </row>
    <row r="67" spans="1:12" ht="15" x14ac:dyDescent="0.2">
      <c r="A67" s="6"/>
      <c r="B67" s="6"/>
      <c r="C67" s="6"/>
      <c r="D67" s="7"/>
      <c r="E67" s="8"/>
      <c r="F67" s="9"/>
      <c r="G67" s="9"/>
      <c r="H67" s="9"/>
      <c r="I67" s="12"/>
      <c r="J67" s="22"/>
      <c r="K67" s="10"/>
      <c r="L67" s="10"/>
    </row>
    <row r="68" spans="1:12" ht="15" x14ac:dyDescent="0.2">
      <c r="A68" s="6"/>
      <c r="B68" s="6"/>
      <c r="C68" s="6"/>
      <c r="D68" s="7"/>
      <c r="E68" s="8"/>
      <c r="F68" s="9"/>
      <c r="G68" s="9"/>
      <c r="H68" s="9"/>
      <c r="I68" s="12"/>
      <c r="J68" s="22"/>
      <c r="K68" s="10"/>
      <c r="L68" s="10"/>
    </row>
    <row r="69" spans="1:12" ht="15" x14ac:dyDescent="0.2">
      <c r="A69" s="6"/>
      <c r="B69" s="6"/>
      <c r="C69" s="6"/>
      <c r="D69" s="7"/>
      <c r="E69" s="8"/>
      <c r="F69" s="9"/>
      <c r="G69" s="9"/>
      <c r="H69" s="9"/>
      <c r="I69" s="12"/>
      <c r="J69" s="22"/>
      <c r="K69" s="10"/>
      <c r="L69" s="10"/>
    </row>
    <row r="70" spans="1:12" ht="15" x14ac:dyDescent="0.2">
      <c r="A70" s="6"/>
      <c r="B70" s="6"/>
      <c r="C70" s="6"/>
      <c r="D70" s="7"/>
      <c r="E70" s="8"/>
      <c r="F70" s="9"/>
      <c r="G70" s="9"/>
      <c r="H70" s="9"/>
      <c r="I70" s="12"/>
      <c r="J70" s="22"/>
      <c r="K70" s="10"/>
      <c r="L70" s="10"/>
    </row>
    <row r="71" spans="1:12" ht="15" x14ac:dyDescent="0.2">
      <c r="A71" s="6"/>
      <c r="B71" s="6"/>
      <c r="C71" s="6"/>
      <c r="D71" s="7"/>
      <c r="E71" s="8"/>
      <c r="F71" s="9"/>
      <c r="G71" s="9"/>
      <c r="H71" s="9"/>
      <c r="I71" s="12"/>
      <c r="J71" s="22"/>
      <c r="K71" s="10"/>
      <c r="L71" s="10"/>
    </row>
    <row r="72" spans="1:12" ht="15" x14ac:dyDescent="0.2">
      <c r="A72" s="6"/>
      <c r="B72" s="6"/>
      <c r="C72" s="6"/>
      <c r="D72" s="7"/>
      <c r="E72" s="8"/>
      <c r="F72" s="9"/>
      <c r="G72" s="9"/>
      <c r="H72" s="9"/>
      <c r="I72" s="12"/>
      <c r="J72" s="22"/>
      <c r="K72" s="10"/>
      <c r="L72" s="10"/>
    </row>
  </sheetData>
  <mergeCells count="33">
    <mergeCell ref="A36:F36"/>
    <mergeCell ref="A37:D37"/>
    <mergeCell ref="E37:F37"/>
    <mergeCell ref="B42:K42"/>
    <mergeCell ref="A35:D35"/>
    <mergeCell ref="E39:F39"/>
    <mergeCell ref="E38:N38"/>
    <mergeCell ref="G9:G10"/>
    <mergeCell ref="H9:H10"/>
    <mergeCell ref="I9:I10"/>
    <mergeCell ref="J9:J10"/>
    <mergeCell ref="K9:M9"/>
    <mergeCell ref="B9:B10"/>
    <mergeCell ref="C9:C10"/>
    <mergeCell ref="D9:D10"/>
    <mergeCell ref="E9:E10"/>
    <mergeCell ref="F9:F10"/>
    <mergeCell ref="N9:N10"/>
    <mergeCell ref="M35:N35"/>
    <mergeCell ref="G36:N37"/>
    <mergeCell ref="A38:A43"/>
    <mergeCell ref="A1:N1"/>
    <mergeCell ref="A2:N2"/>
    <mergeCell ref="A3:N3"/>
    <mergeCell ref="A4:N4"/>
    <mergeCell ref="A5:N5"/>
    <mergeCell ref="A6:N6"/>
    <mergeCell ref="B40:N40"/>
    <mergeCell ref="B41:N41"/>
    <mergeCell ref="B43:N43"/>
    <mergeCell ref="E8:I8"/>
    <mergeCell ref="J8:N8"/>
    <mergeCell ref="A9:A10"/>
  </mergeCells>
  <printOptions horizontalCentered="1"/>
  <pageMargins left="0" right="0" top="0.55118110236220474" bottom="0.55118110236220474" header="0.31496062992125984" footer="0.35433070866141736"/>
  <pageSetup paperSize="9" scale="80" fitToHeight="16" orientation="landscape" r:id="rId1"/>
  <headerFooter>
    <oddHeader>&amp;R&amp;"Verdana,Normal"&amp;8Fls.:______
Processo n.º 23069.020.367/2019-79</oddHeader>
    <oddFooter>&amp;R&amp;"Verdana,Normal"&amp;8Pág.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Orçamento</vt:lpstr>
      <vt:lpstr>Orçamento!Area_de_impressao</vt:lpstr>
      <vt:lpstr>Orçamento!Titulos_de_impressao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Alexandre - Cpl</cp:lastModifiedBy>
  <cp:lastPrinted>2020-03-06T17:53:42Z</cp:lastPrinted>
  <dcterms:created xsi:type="dcterms:W3CDTF">2009-04-27T20:33:58Z</dcterms:created>
  <dcterms:modified xsi:type="dcterms:W3CDTF">2020-03-06T17:53:52Z</dcterms:modified>
</cp:coreProperties>
</file>