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Folha1!$A$1:$N$106</definedName>
    <definedName name="_xlnm.Print_Titles" localSheetId="0">Folha1!$5:$5</definedName>
  </definedNames>
  <calcPr calcId="144525"/>
</workbook>
</file>

<file path=xl/sharedStrings.xml><?xml version="1.0" encoding="utf-8"?>
<sst xmlns="http://schemas.openxmlformats.org/spreadsheetml/2006/main" count="518" uniqueCount="149">
  <si>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</si>
  <si>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</si>
  <si>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</si>
  <si>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</si>
  <si>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</si>
  <si>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</si>
  <si>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</si>
  <si>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(PROAD 150182)</t>
  </si>
  <si>
    <t>QUANTIDADE (HOSPITAL CARDO FONTES 250104)</t>
  </si>
  <si>
    <t>QUANTIDADE (HOSPITAL DA LAGOA 250105)</t>
  </si>
  <si>
    <t>QUANTIDADE TOTAL ORGÃO GERENCIADOR E PARTICIPANTES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</si>
  <si>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</si>
  <si>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</si>
  <si>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</si>
  <si>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</si>
  <si>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</si>
  <si>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</si>
  <si>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Adaptador de agulha para coleta de sangue em sistema a vácuo, estéril. Confeccionado em plástico rígido com conector tipo luer lock, adaptável a qualquer marca e calibre de agulhas de coleta múltipla (vácuo). Caixa com 100 unidades.</t>
  </si>
  <si>
    <t>caixa c/ 100 und</t>
  </si>
  <si>
    <t>SIM</t>
  </si>
  <si>
    <t>NÃO</t>
  </si>
  <si>
    <t>Aberto</t>
  </si>
  <si>
    <t xml:space="preserve">Adaptador para frascos de soro, sistema fechado, com dimensional do penetrador conforme NBR 14041, que facilita a utilização das soluções em almotolia e permita fracionamento através de conectores luer e luer lock de seringas e extensores. Com protetores </t>
  </si>
  <si>
    <t>Pacote com 100 unidades</t>
  </si>
  <si>
    <t>Água, estéril e apirogênica, seu uso objetiva a diluição e solubilização de medicamentos injetáveis. Fornecimento em frasco de 10ml</t>
  </si>
  <si>
    <t>caixa com 200 unidades</t>
  </si>
  <si>
    <t>AGULHA , HIPODÉRMICA, 13 X 4,5, CORPO EM AÇO INÓX SILICONIZADO, BISEL CURTO TRIFACETADO, CONECTOR EM PLÁSTICO LUER, PROTETOR PLÁSTICO, ESTÉRIL, DESCARTÁVEL, EMBALAGEM INDIVIDUAL. Sistema 26G 1/2</t>
  </si>
  <si>
    <t>AGULHA , HIPODÉRMICA, 25 X 7, CORPO EM AÇO INÓX SILICONIZADO, BISEL CURTO TRIFACETADO, CONECTOR EM PLÁSTICO LUER, PROTETOR PLÁSTICO, ESTÉRIL, DESCARTÁVEL, EMBALAGEM INDIVIDUAL. SISTEMA 22G 1</t>
  </si>
  <si>
    <t>AGULHA , HIPODÉRMICA, 25 X 8, CORPO EM AÇO INÓX SILICONIZADO, BISEL CURTO TRIFACETADO, CONECTOR EM PLÁSTICO LUER, PROTETOR PLÁSTICO, ESTÉRIL, DESCARTÁVEL, EMBALAGEM INDIVIDUAL. Sistema 21G1</t>
  </si>
  <si>
    <t>AGULHA , HIPODÉRMICA, 40 X 12, CORPO EM AÇO INÓX SILICONIZADO, BISEL CURTO TRIFACETADO, CONECTOR EM PLÁSTICO LUER, PROTETOR PLÁSTICO, ESTÉRIL, DESCARTÁVEL, EMBALAGEM INDIVIDUAL. SISTEMA 18G 1 1/2</t>
  </si>
  <si>
    <t>alça bacteriológica, material níquel cromo, componentes sem cabo, calibragem calibrada, volume 10 mcl</t>
  </si>
  <si>
    <t>unidade</t>
  </si>
  <si>
    <t>ALÇA BACTERIOLÓGICA, MATERIAL PLATINA, COMPONENTES COM CABO, CALIBRAGEM CALIBRADA, VOLUME 10 MCL</t>
  </si>
  <si>
    <t>ALGODÃO, HIDRÓFILO, EM MANTAS, ALVEJADO, PURIFICADO, ISENTO DE IMPUREZAS, ENROLADO EM PAPEL APROPRIADO, NÃO ESTÉRIL, EMBALAGEM INDIVIDUAL DE 500G</t>
  </si>
  <si>
    <t>embalagem 500g</t>
  </si>
  <si>
    <t>ATADURA, CREPOM, 100% ALGODÃO, 10 CM, 180 CM, EM REPOUSO, 13 UN/CM², EMBALAGEM INDIVIDUAL</t>
  </si>
  <si>
    <t>ATADURA, CREPOM, 100% ALGODÃO, 15 CM, 180 CM, EM REPOUSO, 13 UN/CM², EMBALAGEM INDIVIDUAL</t>
  </si>
  <si>
    <t>ATADURA, CREPOM, 100% ALGODÃO, 20 CM, 180 CM, EM REPOUSO, 13 UN/CM², EMBALAGEM INDIVIDUAL</t>
  </si>
  <si>
    <t>ATADURA, CREPOM, 100% ALGODÃO, 30 CM, 180 CM, EM REPOUSO, 13 UN/CM², EMBALAGEM INDIVIDUAL</t>
  </si>
  <si>
    <t>BOLSA COLETORA DE HEMODERIVADOS, PVC, COLETA SANGUE, SIMPLES, 500 ML, TUBO DE COLETA, AGULHAS, COM CPDA-1, EM SISTEMA FECHADO, ESTÉRIL,ATÓXICA,APIROGÊNICA</t>
  </si>
  <si>
    <t>BOLSA OSTOMIA, MATÉRIA PRIMA PLáSTICO, APLICAÇÃO COLOSTOMIA E ILEOSTOMIA, NÚMERO DE PEÇAS 1 PEÇA (PLACA E BOLSA ACOPLADAS), MODELO DRENÁVEL, ACESSÓRIOS 1 CLIP PARA CADA 10 BOLSAS, TIPO DE BOLSA TRANSPARENTE, TIPO DE ADESIVO ADESIVO MICROPOROSO, MATERIAL DA PLACA BASE DE KARAYA, DIÂMETRO PRÉ-CORTADA ATÉ 70</t>
  </si>
  <si>
    <t>BOLSA OSTOMIA, MATÉRIA PRIMA PLÁSTICO, APLICAÇÃO UROSTOMIA, NÚMERO DE PEÇAS 2 PEÇAS (PLACA E BOLSA SEPARADAS), MODELO DRENÁVEL, TIPO DE BOLSA TRANSPARENTE, TIPO DE ADESIVO ADESIVO MICROPOROSO, MATERIAL DA PLACA RESINA SINTÉTICA, DIÂMETRO RECORTÁVEL ATÉ 70, CARACTERÍSTICAS ADICIONAIS VÁLVULA ANTI-REFLUXO</t>
  </si>
  <si>
    <t>CATETER INTRAVENOSO, VIALON OU POLIURETANO, 14G, PERIFÉRICO, SILICONIZADO,CÂMARA REFLUXO,TAMPA PROTETORA, DESCARTÁVEL, ESTÉRIL, RADIOPACO, AG. AÇO INOX,BISEL CURTO,TRIFACETADO</t>
  </si>
  <si>
    <t>Caixa com 100 unidades</t>
  </si>
  <si>
    <t>CATETER INTRAVENOSO, VIALON OU POLIURETANO, 16 G, 50 MM, PERIFÉRICO, SILICONIZADO,CÂMARA REFLUXO,TAMPA PROTETORA, DESCARTÁVEL, ESTÉRIL, RADIOPACO, AG. AÇO INOX,BISEL CURTO,TRIFACETADO, (1,7MM X 50MM), TX INFUSÃO 210ML/MIN</t>
  </si>
  <si>
    <t>CATETER INTRAVENOSO, VIALON OU POLIURETANO, 18 G, 45 MM, PERIFÉRICO, SILICONIZADO,CÂMARA REFLUXO,TAMPA PROTETORA, DESCARTÁVEL, ESTÉRIL, RADIOPACO, AG. AÇO INOX,BISEL CURTO,TRIFACETADO, (1,3MM X 32MM), TX INFUSÃO 100ML/MIN</t>
  </si>
  <si>
    <t>CATETER INTRAVENOSO, VIALON OU POLIURETANO, 20 G, 32 MM, PERIFÉRICO, SILICONIZADO,CÂMARA REFLUXO,TAMPA PROTETORA, DESCARTÁVEL, ESTÉRIL, RADIOPACO, AG. AÇO INOX,BISEL CURTO,TRIFACETADO, (1,1MM X 32MM), TX INFUSÃO 60ML/MIN</t>
  </si>
  <si>
    <t>CATETER INTRAVENOSO, VIALON OU POLIURETANO, 22 G, 25 MM, PERIFÉRICO, SILICONIZADO,CÂMARA REFLUXO,TAMPA PROTETORA, DESCARTÁVEL, ESTÉRIL, RADIOPACO, AG. AÇO INOX,BISEL CURTO,TRIFACETADO, (0,9MM X 25MM), TX INFUSÃO 35ML/MIN</t>
  </si>
  <si>
    <t>CATETER INTRAVENOSO, VIALON OU POLIURETANO, 24 G, 19 MM, PERIFÉRICO, SILICONIZADO,CÂMARA REFLUXO,TAMPA PROTETORA, DESCARTÁVEL, ESTÉRIL, RADIOPACO, AG. AÇO INOX,BISEL CURTO,TRIFACETADO, (0,7MM X 19MM), TX INFUSÃO 22ML/MIN</t>
  </si>
  <si>
    <t>CATETER P/ TERAPIA RENAL, DIÁLISE PERITONEAL, LONGA PERMANÊNCIA, TENCKHOFF, SILICONE, CERCA DE 30 CM, NEONATAL, ÚNICO ANEL DE POLIÉSTER P/ FIXAÇÃO, KIT C/ CLAMP, TAMPA E CONECTOR, LINHA RADIOPACA, ESTÉRIL, USO ÚNICO</t>
  </si>
  <si>
    <t>CATETER P/ TERAPIA RENAL, DIÁLISE PERITONEAL, LONGA PERMANÊNCIA, TENCKHOFF, SILICONE, CERCA DE 40 CM, PEDIÁTRICO, ÚNICO ANEL DE POLIÉSTER P/ FIXAÇÃO, KIT C/ ESTILETE, TUNELIZADOR, INTRODUTOR, CLAMP, CONECTOR, LINHA RADIOPACA, ESTÉRIL, USO ÚNICO</t>
  </si>
  <si>
    <t>Cateter venoso central (CVC) duplo lúmen, poliuretano, radiopaco, siliconizado, flexível, estéril, descartável, atóxico, hipoalergênico,  apirogênico, e que resista às soluções alcoólicas, com aproximadamente 20cm, com guia e agulha 7 Fr de 7cm. Adulto</t>
  </si>
  <si>
    <t>Coletor de urina sistema fechado 2000ml: Coletor de urina, sistema fechado, estéril, com conector de sonda rígido e conizado, extensor em PVC transparente cristal medindo 1,30 m e diâmetro interno entre 0,7 e 0,9 mm com dispositivo autovedante para coleta de urina. Bolsa coletora de material resistente, branco opaco na face posterior e branco transparente na anterior, graduada válvula antirefluxo e filtro de ar. Pinça para interrupção do fluxo no extensor e no sistema de drenagem. Conter alças plásticas ou cadarço para fixação na beira do leito. Capacidade de 2.000 ml, adulto. Fornecimento em pacote com 100 unidades.</t>
  </si>
  <si>
    <t>pacote c/ 100 unidades</t>
  </si>
  <si>
    <t>COLETOR MATERIAL PÉRFURO-CORTANTE, PAPELÃO, 13 L, ALÇAS RÍGIDAS E TAMPA, REVESTIMENTO INTERNO EM POLIETILENO ALTA DENSIDADE, DESCARTÁVEL</t>
  </si>
  <si>
    <t>unid.</t>
  </si>
  <si>
    <t>COLETOR MATERIAL PÉRFURO-CORTANTE, PAPELÃO, 7 L, ALÇAS RÍGIDAS E TAMPA, REVESTIMENTO INTERNO EM POLIETILENO ALTA DENSIDADE, DESCARTÁVEL</t>
  </si>
  <si>
    <t>Compressa de Gaze 11 fios 7,5x7,5. Fornecimento em embalagem com 500 unidades.</t>
  </si>
  <si>
    <t>embalagem com 500 unidades</t>
  </si>
  <si>
    <r>
      <t>COMPRESSA GAZE ESTÉRIL, TECIDO 100% ALGODÃO, 13 FIOS/CM2, COR BRANCA,ISENTA DE IMPUREZAS, 8 CAMADAS, 7,50 CM, 7,50 CM, 5 DOBRAS, DESCARTÁVEL.</t>
    </r>
    <r>
      <rPr>
        <sz val="8"/>
        <color rgb="FFFF0000"/>
        <rFont val="Calibri"/>
        <charset val="134"/>
        <scheme val="minor"/>
      </rPr>
      <t xml:space="preserve"> </t>
    </r>
    <r>
      <rPr>
        <b/>
        <sz val="8"/>
        <color rgb="FFFF0000"/>
        <rFont val="Calibri"/>
        <charset val="134"/>
        <scheme val="minor"/>
      </rPr>
      <t>Fornecimento em pacote com 10 unidades</t>
    </r>
    <r>
      <rPr>
        <sz val="8"/>
        <color rgb="FFFF0000"/>
        <rFont val="Calibri"/>
        <charset val="134"/>
        <scheme val="minor"/>
      </rPr>
      <t xml:space="preserve">
</t>
    </r>
    <r>
      <rPr>
        <sz val="8"/>
        <color theme="1"/>
        <rFont val="Calibri"/>
        <charset val="134"/>
        <scheme val="minor"/>
      </rPr>
      <t xml:space="preserve">
</t>
    </r>
  </si>
  <si>
    <t>COMPRESSA GAZE ESTÉRIL, TECIDO 100% ALGODÃO, 13 FIOS/CM2, COR BRANCA,ISENTA DE IMPUREZAS, 8 CAMADAS, 7,50 CM, 7,50 CM, 5 DOBRAS, DESCARTÁVEL. Fornecimento em pacote com 500 unidades</t>
  </si>
  <si>
    <t>pacote com 500 unidades</t>
  </si>
  <si>
    <t>COMPRESSA GAZE, TECIDO 100% ALGODÃO, TIPO QUEIJO, COR BRANCA,ISENTA DE IMPUREZAS, 8 CAMADAS, 13 FIOS/CM2, 91 CM, 91 M, 4 DOBRAS, EMBALAGEM PLÁSTICA INDIVIDUAL</t>
  </si>
  <si>
    <t>rolo de 91 metros</t>
  </si>
  <si>
    <t>Cuba redonda tipo Inox 8 cm, com capacidade 150 mL. Indicada para esterilização em estufas e autoclaves.</t>
  </si>
  <si>
    <t>Curativo de Alginato e Prata, tamanho 10cm x 10cm, composto por espuma de poliuretano com alginato de cálcio e prata 100% ionica</t>
  </si>
  <si>
    <t>Curativo de Alginato e Prata, tamanho 15cm x 15cm, composto por espuma de poliuretano com alginato de cálcio e prata 100% ionica</t>
  </si>
  <si>
    <t xml:space="preserve">Curativo pós punção venosa, redondo, estéril. Caixa com 500 unidades </t>
  </si>
  <si>
    <t>caixa c/ 500 und</t>
  </si>
  <si>
    <t>Equipo Duas Vias; Estéril; Fabricado em PVC flexível; Possuir duas extremidades distais com conectores luer lock, duas extensões em PVC dotadas de dispositivo clamp de fechamento rápido em cores diferentes, um intermediário em "Y" unindo as extensões distais à extensão proximal(luer slip); Atóxico e Apirogênico;</t>
  </si>
  <si>
    <t>Equipo gotas com pinça rolete de alta precisão; injetor lateral em “Y’’ com membrana auto cicatrizante ou valvulado com área para rápida assepsia; dispositivo de entrada de ar lateral com filtro hidrófobo de 15 micras; câmara de gotejamento com filtro de fluído no seu interior (malha de 15 micras), transparente com gotejador para 20 gotas por ml e flexível com perfurador do soro tipo lanceta; tubo extensor em PVC ou polietileno flexível, uniforme; transparente em toda sua extensão, igual ou superior a 1,20 m de comprimento. Conector luer lock. Estéril apirogênico, atóxico e embalado em papel grau cirúrgico.</t>
  </si>
  <si>
    <t>Equipo Microgotas com Bureta; Câmara gotejadora flexível; Tubo em PVC de 1,50 m, estéril, atóxico e apirogênico; Pinça rolete para dosagem de volume; Conector luer lock, Bureta graduada em 150 ml, Pinça corta fluxo tipo Clamp, Injetor lateral autocicatrizante, Entrada de ar, Filtro de partícula</t>
  </si>
  <si>
    <t>Equipo microgotas com pinça rolete de alta precisão; injetor lateral em “Y’’ com área para rápida assepsia com membrana autocicatrizante ou valvulado; dispositivo de entrada de ar lateral com filtro hidrófobo; câmara de gotejamento com filtro de fluído no</t>
  </si>
  <si>
    <t>Equipo microgotas para solução fotossensível, câmara graduada de capacidade igual ou acima de 150 ml, âmbar, com entrada de ar e filtro hidrófobo e injetor superior, graduação de 1 ml em 1 ml e destaque a cada 5 ml de boa visualização, subcâmara flexível âmbar com microgotejador para 60 mgts/ml; tubo extensor na cor âmbar, em PVC ou polietileno flexível, uniforme; igual ou superior a 1,20 m de comprimento, perfurador do soro tipo lanceta, injetor lateral em “Y’’ com área para rápida assepsia e membrana autocicatrizante ou valvulado; pinça rolete de alta precisão. Conector luer lock reversível. Estéril apirogênico, atóxico e embalado em papel grau cirúrgico.</t>
  </si>
  <si>
    <t>Equipo para transfusão sanguínea com câmara de filtro transparente e flexível de 170 a 200 micras com área de filtragem de 18 cm3
com câmara de gotejamento transparente tubo extensor contínuo sem terminações em látex ou similar, transparente, flexível, igual ou superior a 1,50 m de comprimento, perfurador especial para bolsas de sangue e derivados, conector macho com conicidade a 6% e protetores que garantam a sua esterilidade Estéril apirogênico, atóxico e embalado em papel grau cirúrgico.</t>
  </si>
  <si>
    <t>Escova cervical para coleta de material do canal endocervical, estéril. Pacote com 100 unidades 
CARACTERÍSTICAS TÉCNICAS: Composta de haste plástica cilíndrica com 16 cm e cerdas de nylon com formato levemente cônico com 2 cm de comprimento, no total 18 cm. As cerdas são dispostas em aproximadamente 13 níveis paralelos da base ao ápice, tendo diâmetro maior, determinado pelas cerdas da base do cone, de 0,7 cm e o diâmetro menor, correspondente às cerdas do ápice do cone, de 0,5 cm. ESTERILIDADE Estéril por Óxido Etileno (ETO) EMBALAGEM Estéril: embalada em papel grau cirúrgico e filme de polietileno/polipropileno Embalada individualmente APRESENTAÇÃO 100 unidades</t>
  </si>
  <si>
    <t>Escova de Assepsia Scrub 2% Escova dupla face para anti-sepsia das mãos e ante-braços, uso único, composta por corpo plástico flexível dotado de cerdas macias capaz de favorecer a limpeza da pele sem causar abrasão, e de esponja de poliuretano uniformemente impregnada com solução de Digliconato de Clorexidina 2%.</t>
  </si>
  <si>
    <t>ESPARADRAPO, 100 MM, 4,50 M, IMPERMEÁVEL 1 FACE, MASSA ADESIVA ZNO, RESISTENTE, BRANCA, TECIDO DE ALGODÃO</t>
  </si>
  <si>
    <t>ESPARADRAPO, TECIDO IMPERMEÁVEL, 50 MM, 4,50 M, IMPERMEÁVEL,MASSA ADESIVA DE ZINCO, BRANCA, TECIDO DE ALGODÃO</t>
  </si>
  <si>
    <t>Espátula de Ayres. Kit Auxiliar para Papanicolaou. Descartável. Espátula de Ayres de plástico 175mm . Extremidade arredondada e outra com uma reentrância que estabelece uma boa relação anatômica e orifícios que facilitam a coleta da amostra. Fornecimento em caixa com 100 unidades.</t>
  </si>
  <si>
    <t>Espéculo descartável vaginal Tamanho M. Não lubrificado - Não estéril - Atóxico - Parafuso regulador borboleta - Embalado em papel cirúrgico. Fornecimento em caixa com 100 unidades</t>
  </si>
  <si>
    <t>Espéculo descartável vaginal Tamanho P. Não lubrificado - Não estéril - Atóxico - Parafuso regulador borboleta - Embalado em papel cirúrgico.Fornecimento em caixa com 100 unidades</t>
  </si>
  <si>
    <t>EXTENSOR EQUIPO SORO, P/ PERFUSÃO SIMULTÂNEA, DERIVAÇÃO Y, DUAS VIAS, PVC CRISTAL, PINÇA CORTA FLUXO EM TODAS VIAS, CONECTOR LUER LOCK MACHO E LUER FÊMEA C/ TAMPAS, ESTÉRIL E DESCARTÁVEL</t>
  </si>
  <si>
    <t>FITA MICROPORE HIPOALERGÊNICA 3M (50MMX10M(BRANCA)) Indicações: Curativos em geral; Áreas que requerem trocas frequentes de curativos; Ideal de neonatos até pacientes idosos. Composição: Rayon de viscose não tecido com adesivo acrílico hipoalergênico.</t>
  </si>
  <si>
    <t xml:space="preserve">Garrote descartável para flebotomia em tiras com comprimento de 36 cm, confeccionado em material livre de látex na cor azul. Caixa com 25 tiras destacáveis. </t>
  </si>
  <si>
    <t>caixa c/ 25 tiras</t>
  </si>
  <si>
    <t>Lanceta auto-retrátil. Material utilizado na punção digital na realização de exames como glicemia capilar, teste rápido diagnóstico HIV, sífilis, hepatite B e hepatite C, dentre outros. Disparo único. - Molas em aço inox - Ponta trifacetada (reduz a dor) - Calibre 23G - Em conformidade com a NR32 do ministério do trabalho. Fornecimento em caixa com 100 unidades</t>
  </si>
  <si>
    <t>Lençol descartável em TNT para maca 2,00 m x 90 cm. Gramatura 20 g. Tecido não tecido 100% polipropileno, atóxico, hipoalergênico e não estéril. Produto pode ser esterilizado por: Óxido de Etileno. Cor azul ou branca. Pacote com 10 unidades.</t>
  </si>
  <si>
    <t>Pacote com 10</t>
  </si>
  <si>
    <t>Lençol Descartável Papel Hospitalar Maca 50x50. Não estéril. Uso único. Fornecimento em rolo de 50 metros.</t>
  </si>
  <si>
    <t>rolo de 50 metros</t>
  </si>
  <si>
    <t>Luva cirúrgica estéril, descartável, látex natural, anatômica, textura homogênea, alta sensibilidade ao tato, boa elasticidade. Baixo teor de proteína (abaixo de 100 mg/g), isenta de pó (Powder Free) e antiderrapante. Polimerizada. Acondicionada em invólucro interno com dobras para abertura asséptica, conforme padrão hospitalar, identificando com fácil visualização a mão esquerda/direita e a posição do polegar. Embalada em papel grau cirúrgico e/ou filme termoplástico em par. Uso em profissionais e pacientes alérgicos ao látex. Nº 7.0. Deverá apresentar CA compatível com uso hospitalar, garantindo proteção para agentes biológicos.</t>
  </si>
  <si>
    <t>par</t>
  </si>
  <si>
    <t>Luva cirúrgica estéril, descartável, látex natural, anatômica, textura homogênea, alta sensibilidade ao tato, boa elasticidade. Baixo teor de proteína (abaixo de 100 mg/g), isenta de pó (Powder Free) e antiderrapante. Polimerizada. Acondicionada em invólucro interno com dobras para abertura asséptica, conforme padrão hospitalar, identificando com fácil visualização a mão esquerda/direita e a posição do polegar. Embalada em papel grau cirúrgico e/ou filme termoplástico em par. Uso em profissionais e pacientes alérgicos ao látex. Nº 7.5. Deverá apresentar CA compatível com uso hospitalar, garantindo proteção para agentes biológicos.</t>
  </si>
  <si>
    <t>Luva cirúrgica estéril, descartável, látex natural, anatômica, textura homogênea, alta sensibilidade ao tato, boa elasticidade. Baixo teor de proteína (abaixo de 100 mg/g), isenta de pó (Powder Free) e antiderrapante. Polimerizada. Acondicionada em invólucro interno com dobras para abertura asséptica, conforme padrão hospitalar, identificando com fácil visualização a mão esquerda/direita e a posição do polegar. Embalada em papel grau cirúrgico e/ou filme termoplástico em par. Uso em profissionais e pacientes alérgicos ao látex. Nº 8.0. Deverá apresentar CA compatível com uso hospitalar, garantindo proteção para agentes biológicos.</t>
  </si>
  <si>
    <t>Luva cirúrgica estéril, descartável, látex natural, anatômica, textura homogênea, alta sensibilidade ao tato, boa elasticidade. Lubrificada com pó bioabsorvível e baixo teor de proteína (preferência menor que 100 µg/grama) e antiderrapante. Acondicionada em invólucro interno com dobras para abertura asséptica, dobradas conforme padrão hospitalar, identificando com fácil visualização a mão esquerda/direita e a posição do polegar. Embalada em papel grau cirúrgico e/ou filme termoplástico Nº 6.0. Deverá apresentar CA compatível com uso hospitalar, garantindo proteção para agentes biológicos.</t>
  </si>
  <si>
    <t>Luva cirúrgica estéril, descartável, látex natural, anatômica, textura homogênea, alta sensibilidade ao tato, boa elasticidade. Lubrificada com pó bioabsorvível e baixo teor de proteína (preferência menor que 100 µg/grama) e antiderrapante. Acondicionada em invólucro interno com dobras para abertura asséptica, dobradas conforme padrão hospitalar, identificando com fácil visualização a mão esquerda/direita e a posição do polegar. Embalada em papel grau cirúrgico e/ou filme termoplástico Nº 6.5. Deverá apresentar CA compatível com uso hospitalar, garantindo proteção para agentes biológicos.</t>
  </si>
  <si>
    <t>Luva cirúrgica estéril, descartável, látex natural, anatômica, textura homogênea, alta sensibilidade ao tato, boa elasticidade. Lubrificada com pó bioabsorvível e baixo teor de proteína (preferência menor que 100 µg/grama) e antiderrapante. Acondicionada em invólucro interno com dobras para abertura asséptica, dobradas conforme padrão hospitalar, identificando com fácil visualização a mão esquerda/direita e a posição do polegar. Embalada em papel grau cirúrgico e/ou filme termoplástico Nº 7.0. Deverá apresentar CA compatível com uso hospitalar, garantindo proteção para agentes biológicos.</t>
  </si>
  <si>
    <t>Luva cirúrgica estéril, descartável, látex natural, anatômica, textura homogênea, alta sensibilidade ao tato, boa elasticidade. Lubrificada com pó bioabsorvível e baixo teor de proteína (preferência menor que 100 µg/grama) e antiderrapante. Acondicionada em invólucro interno com dobras para abertura asséptica, dobradas conforme padrão hospitalar, identificando com fácil visualização a mão esquerda/direita e a posição do polegar. Embalada em papel grau cirúrgico e/ou filme termoplástico Nº 7.5. Deverá apresentar CA compatível com uso hospitalar, garantindo proteção para agentes biológicos.</t>
  </si>
  <si>
    <t>Luva cirúrgica estéril, descartável, látex natural, anatômica, textura homogênea, alta sensibilidade ao tato, boa elasticidade. Lubrificada com pó bioabsorvível e baixo teor de proteína (preferência menor que 100 µg/grama) e antiderrapante. Acondicionada em invólucro interno com dobras para abertura asséptica, dobradas conforme padrão hospitalar, identificando com fácil visualização a mão esquerda/direita e a posição do polegar. Embalada em papel grau cirúrgico e/ou filme termoplástico Nº 8.0. Deverá apresentar CA compatível com uso hospitalar, garantindo proteção para agentes biológicos.</t>
  </si>
  <si>
    <t>Luva cirúrgica estéril, descartável, látex natural, anatômica, textura homogênea, alta sensibilidade ao tato, boa elasticidade. Lubrificada com pó bioabsorvível e baixo teor de proteína (preferência menor que 100 µg/grama) e antiderrapante. Acondicionada em invólucro interno com dobras para abertura asséptica, dobradas conforme padrão hospitalar, identificando com fácil visualização a mão esquerda/direita e a posição do polegar. Embalada em papel grau cirúrgico e/ou filme termoplástico Nº 8.5. Deverá apresentar CA compatível com uso hospitalar, garantindo proteção para agentes biológicos.</t>
  </si>
  <si>
    <t>Luva cirúrgica estéril, descartável, totalmente isenta de látex, anatômica, antiderrapante, textura homogênea, alta sensibilidade ao tato e boa elasticidade. Acondicionada em invólucro interno com dobras para abertura asséptica, dobradas conforme padrão hospitalar, identificando com fácil visualização a mão esquerda/direita e a posição do polegar. Embalada em papel grau cirúrgico e/ou filme termoplástico Nº 7.0. Deverá apresentar CA compatível com uso hospitalar, garantindo proteção para agentes biológicos.</t>
  </si>
  <si>
    <t>Luva de banho e higiene de pacientes acamados. Material macio e absorvente. Não estéril</t>
  </si>
  <si>
    <t>Embalagem com 25 und</t>
  </si>
  <si>
    <t>Máscara cirúrgica, descartável, dupla camada, modelo retangular, com no mínimo 20 x 10 cm e 3 pregas longitudinais, com dispositivo para ajuste nasal fixado no corpo da máscara, e 4 tiras laterais de comprimento adequado para fixação. Atóxica, hipoalérgica e inodora. Gramatura 30.</t>
  </si>
  <si>
    <t>cx c/ 50 unid.</t>
  </si>
  <si>
    <t>Óculos para proteção profissional, plástico resistente, formato anatômico, com possibilidade de visualização num ângulo de 120 graus, lente incolor anti-embaçante, com proteção lateral, haste regulável ou não, compatível com profissionais que utilizem óculos de grau. Lavável e passível de desinfecção química. Tamanho: Adulto.</t>
  </si>
  <si>
    <t>Papanicolau Kit: Kit completo para a realização do exame de Papanicolau. Tamanho M</t>
  </si>
  <si>
    <t>PAPEL GRAU CIRÚRGICO envelope autosselante para autoclave 15 cm X 30 cm. Quantidade: Pacote com 100 Unidades.</t>
  </si>
  <si>
    <t>Pacote</t>
  </si>
  <si>
    <t>PAPEL GRAU CIRÚRGICO Rolo 15cmX 100m; Papel Grau cirúrgico isento de furos, sem corantes, repelente a líquidos, resistente a rasgos e inodoro;</t>
  </si>
  <si>
    <t>Rolo</t>
  </si>
  <si>
    <t>Pinça Hemostática Micromosquito Reta  18 cm</t>
  </si>
  <si>
    <t>Saco de Lixo Infectante branco 200 Litros 93 x 103 x 0,02. Constituído de Polietileno de Alta Densidade (PEAD) Virgem, oferecendo uma perfeita resistência mecânica e proporcionando a opacidade necessária à aplicação. Solda de fundo tipo estrela, contínua, homogênea e uniforme, vedando completamente e não permitindo a perda do conteúdo durante o manuseio, conforme Norma Técnica 9191 ABNT. Fornecimento em pacote com 100 unidades</t>
  </si>
  <si>
    <t>pacote com 100 unidades</t>
  </si>
  <si>
    <t>Sapatilha cirúrgica, TNT, formato que permita cobertura completa do calçado até o tornozelo, com elástico em toda sua volta, medindo aproximadamente 15 cm de altura X 18 cm de largura. Descartável, não estéril. Gramatura 30. Tamanho único.</t>
  </si>
  <si>
    <t>Caixa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</si>
  <si>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19G.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</si>
  <si>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21G.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</si>
  <si>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23G.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</si>
  <si>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25G.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</si>
  <si>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27G. Fornecimento em pacote com 100 unidades</t>
  </si>
  <si>
    <t>SERINGA DESCARTÁVEL SEM AGULHA: Seringa hipodérmica, atóxica e apirogênica; Confeccionada em polipropileno; Embalada individualmente; Esterilizada por óxido de etileno. Bico Luer Lock - Capacidade 5ml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</si>
  <si>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14.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</si>
  <si>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30 cc, Nº 20.</t>
  </si>
  <si>
    <t>SONDA TRATO URINÁRIO , COMPONENTES C/ ORIFÍCIOS LATERAIS, ESTERILIDADE ESTÉRIL, DESCARTÁVEL, EMBALAGEM EMBALAGEM INDIVIDUAL, MODELO FOLEY, MATERIAL BORRACHA, CALIBRE 10 FRENCH, VIAS 2 VIAS, CONECTOR CONECTORES PADRÃO, VOLUME C/ BALÃO CERCA 5 ML, TIPO PONTA PONTA DISTAL CILÍNDRICA FECHADA</t>
  </si>
  <si>
    <t xml:space="preserve">SONDA TRATO URINÁRIO , COMPONENTES C/ ORIFÍCIOS LATERAIS, ESTERILIDADE ESTÉRIL, DESCARTÁVEL, EMBALAGEM EMBALAGEM INDIVIDUAL, MODELO FOLEY, MATERIAL BORRACHA, CALIBRE 8 FRENCH, VIAS 2 VIAS, CONECTOR CONECTORES PADRÃO, VOLUME C/ BALÃO CERCA 5 ML, TIPO PONTA PONTA DISTAL CILÍNDRICA FECHADA
</t>
  </si>
  <si>
    <t>Sonda uretral número 04 composta de tubo de PVC atóxico, transparente, flexível com modelo de furação específica e conector com tampa. Descartável, Estéril, Atóxico, Apirogênico</t>
  </si>
  <si>
    <t>Pacote com 20 unidades</t>
  </si>
  <si>
    <t>Sonda uretral número 06 composta de tubo de PVC atóxico, transparente, flexível com modelo de furação específica e conector com tampa. Descartável, Estéril, Atóxico, Apirogênico</t>
  </si>
  <si>
    <t>Sonda uretral número 08 composta de tubo de PVC atóxico, transparente, flexível com modelo de furação específica e conector com tampa. Descartável, Estéril, Atóxico, Apirogênico</t>
  </si>
  <si>
    <t>Sonda uretral número 10 composta de tubo de PVC atóxico, transparente, flexível com modelo de furação específica e conector com tampa. Descartável, Estéril, Atóxico, Apirogênico</t>
  </si>
  <si>
    <t>SORO FISIOLÓGICO: à 0,9%, solução estéril, injetável. Fornecimento em frasco de 250ml</t>
  </si>
  <si>
    <t>frasco de 250ml</t>
  </si>
  <si>
    <t xml:space="preserve">SORO FISIOLÓGICO: Cloreto de sódio 0,9%, solução estéril, injetável, frasco 100 ml </t>
  </si>
  <si>
    <t>Frasco 100ml</t>
  </si>
  <si>
    <t xml:space="preserve">SORO FISIOLÓGICO: Cloreto de sódio 0,9%, solução estéril, injetável, frasco 500 ml </t>
  </si>
  <si>
    <t>Frasco de 500ml</t>
  </si>
  <si>
    <t>SORO GLICOSADO: à 5%, solução de Cloreto de Sódio + Glicose monoidratada, para uso injetável. Fornecimento em bolsa de 500ml</t>
  </si>
  <si>
    <t>bolsa de 500ml</t>
  </si>
  <si>
    <t>SWAB, HASTE PLÁSTICA, PONTA EM ALGODÃO HIDRÓFILO, EMBALAGEM INDIVIDUAL EM TUBO PLÁSTICO, ESTÉRIL, DESCARTÁVEL</t>
  </si>
  <si>
    <t>Torneira descartável de três vias confeccionada em PVC, transparente, conectores luer lock universais com tampa e orientador de fluxo direcionado, estéril, descartável.</t>
  </si>
  <si>
    <t>Caixa com 50 unid</t>
  </si>
  <si>
    <t>TUBO COLETA DE SANGUE VERMELHO ATIVADOR DE COÁGULO 10ML Tubo confeccionado em plástico. Tubo siliconizado a vácuo. Capacidade: 10ml. Aditivo: Seco + ativador de coágulo (tampa vermelha). Exames comuns: exames sorológicos, bioquímicos em geral, drogas terapêuticas e hormônios.</t>
  </si>
  <si>
    <t>Tubo Para Coleta à Vácuo: Tampa Amarela (Gel) - 8,5ml Material polipropileno. Caixa com 100 unidades</t>
  </si>
  <si>
    <t>Tubo Para Coleta à Vácuo: Tampa Azul (Citrato de Sódio) - 4,5ml Material polipropileno. Caixa com 100 unidades</t>
  </si>
  <si>
    <t>Tubo Para Coleta à Vácuo: Tampa Roxa (EDTA) - 4ml - Material polipropileno.</t>
  </si>
  <si>
    <t>Tubo Para Coleta à Vácuo: Tampa Vermelha (Seco) - 4ml - Material polipropileno.</t>
  </si>
  <si>
    <t>VALOR TOTAL</t>
  </si>
</sst>
</file>

<file path=xl/styles.xml><?xml version="1.0" encoding="utf-8"?>
<styleSheet xmlns="http://schemas.openxmlformats.org/spreadsheetml/2006/main">
  <numFmts count="5">
    <numFmt numFmtId="176" formatCode="&quot;R$&quot;\ #,##0.00"/>
    <numFmt numFmtId="177" formatCode="_-&quot;R$&quot;\ * #,##0_-;\-&quot;R$&quot;\ * #,##0_-;_-&quot;R$&quot;\ * &quot;-&quot;_-;_-@_-"/>
    <numFmt numFmtId="178" formatCode="_-* #,##0_-;\-* #,##0_-;_-* &quot;-&quot;_-;_-@_-"/>
    <numFmt numFmtId="179" formatCode="_-* #,##0.00_-;\-* #,##0.00_-;_-* &quot;-&quot;??_-;_-@_-"/>
    <numFmt numFmtId="180" formatCode="_-&quot;R$&quot;\ * #,##0.00_-;\-&quot;R$&quot;\ * #,##0.00_-;_-&quot;R$&quot;\ * &quot;-&quot;??_-;_-@_-"/>
  </numFmts>
  <fonts count="31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b/>
      <sz val="8"/>
      <color rgb="FF000000"/>
      <name val="Calibri"/>
      <charset val="1"/>
    </font>
    <font>
      <sz val="8"/>
      <color theme="1"/>
      <name val="Calibri"/>
      <charset val="134"/>
      <scheme val="minor"/>
    </font>
    <font>
      <sz val="8"/>
      <color rgb="FFFF0000"/>
      <name val="Calibri"/>
      <charset val="134"/>
      <scheme val="minor"/>
    </font>
    <font>
      <sz val="8"/>
      <color rgb="FFCC0000"/>
      <name val="Arial"/>
      <charset val="134"/>
    </font>
    <font>
      <sz val="8"/>
      <name val="Arial"/>
      <charset val="134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8"/>
      <color rgb="FFFF0000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8DB3E2"/>
        <bgColor rgb="FF9999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0" borderId="6" applyNumberFormat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76" fontId="6" fillId="0" borderId="1" xfId="9" applyNumberFormat="1" applyFont="1" applyFill="1" applyBorder="1" applyAlignment="1">
      <alignment horizontal="center" vertical="center" wrapText="1"/>
    </xf>
    <xf numFmtId="180" fontId="6" fillId="0" borderId="1" xfId="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6" fillId="4" borderId="1" xfId="9" applyNumberFormat="1" applyFont="1" applyFill="1" applyBorder="1" applyAlignment="1">
      <alignment horizontal="center" vertical="center" wrapText="1"/>
    </xf>
    <xf numFmtId="180" fontId="6" fillId="4" borderId="1" xfId="9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9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4" fontId="9" fillId="0" borderId="0" xfId="0" applyNumberFormat="1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9"/>
  <sheetViews>
    <sheetView tabSelected="1" zoomScaleSheetLayoutView="80" showWhiteSpace="0" workbookViewId="0">
      <pane xSplit="1" ySplit="5" topLeftCell="B32" activePane="bottomRight" state="frozen"/>
      <selection/>
      <selection pane="topRight"/>
      <selection pane="bottomLeft"/>
      <selection pane="bottomRight" activeCell="D32" sqref="D32"/>
    </sheetView>
  </sheetViews>
  <sheetFormatPr defaultColWidth="9.14285714285714" defaultRowHeight="12.75"/>
  <cols>
    <col min="1" max="1" width="4.28571428571429" style="2" customWidth="1"/>
    <col min="2" max="2" width="35.7142857142857" style="2" customWidth="1"/>
    <col min="3" max="3" width="9.71428571428571" style="2" customWidth="1"/>
    <col min="4" max="6" width="8.28571428571429" style="3" customWidth="1"/>
    <col min="7" max="7" width="8.28571428571429" style="4" customWidth="1"/>
    <col min="8" max="8" width="11.4285714285714" style="5" customWidth="1"/>
    <col min="9" max="9" width="9.71428571428571" style="5" customWidth="1"/>
    <col min="10" max="10" width="13.5714285714286" style="5" customWidth="1"/>
    <col min="11" max="11" width="10.5714285714286" style="5" customWidth="1"/>
    <col min="12" max="12" width="11.5714285714286" style="5" customWidth="1"/>
    <col min="13" max="13" width="8.71428571428571" style="6" customWidth="1"/>
    <col min="14" max="14" width="15" style="5" customWidth="1"/>
    <col min="15" max="16384" width="9.14285714285714" style="7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="1" customFormat="1" spans="1:14">
      <c r="A4" s="9"/>
      <c r="B4" s="9"/>
      <c r="C4" s="9"/>
      <c r="D4" s="4"/>
      <c r="E4" s="4"/>
      <c r="F4" s="4"/>
      <c r="G4" s="4"/>
      <c r="H4" s="5"/>
      <c r="I4" s="5"/>
      <c r="J4" s="5"/>
      <c r="K4" s="5"/>
      <c r="L4" s="5"/>
      <c r="M4" s="6"/>
      <c r="N4" s="5"/>
    </row>
    <row r="5" ht="82.9" customHeight="1" spans="1:14">
      <c r="A5" s="10" t="s">
        <v>3</v>
      </c>
      <c r="B5" s="11" t="s">
        <v>4</v>
      </c>
      <c r="C5" s="11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1" t="s">
        <v>14</v>
      </c>
      <c r="M5" s="11" t="s">
        <v>15</v>
      </c>
      <c r="N5" s="11" t="s">
        <v>16</v>
      </c>
    </row>
    <row r="6" s="1" customFormat="1" ht="56.25" spans="1:14">
      <c r="A6" s="13">
        <v>1</v>
      </c>
      <c r="B6" s="14" t="s">
        <v>17</v>
      </c>
      <c r="C6" s="13">
        <v>320879</v>
      </c>
      <c r="D6" s="13" t="s">
        <v>18</v>
      </c>
      <c r="E6" s="15">
        <v>3</v>
      </c>
      <c r="F6" s="15">
        <v>30</v>
      </c>
      <c r="G6" s="15">
        <v>36</v>
      </c>
      <c r="H6" s="15">
        <f>SUM(E6:G6)</f>
        <v>69</v>
      </c>
      <c r="I6" s="19">
        <v>35.67</v>
      </c>
      <c r="J6" s="19">
        <f>I6*H6</f>
        <v>2461.23</v>
      </c>
      <c r="K6" s="20" t="s">
        <v>19</v>
      </c>
      <c r="L6" s="20" t="s">
        <v>20</v>
      </c>
      <c r="M6" s="21" t="s">
        <v>21</v>
      </c>
      <c r="N6" s="22">
        <f>IF(I6&lt;0.01,"",IF(AND(I6&gt;=0.01,I6&lt;=5),0.01,IF(I6&lt;=10,0.02,IF(I6&lt;=20,0.03,IF(I6&lt;=50,0.05,IF(I6&lt;=100,0.1,IF(I6&lt;=200,0.12,IF(I6&lt;=500,0.2,IF(I6&lt;=1000,0.4,IF(I6&lt;=2000,0.5,IF(I6&lt;=5000,0.8,IF(I6&lt;=10000,I6*0.005,"Avaliação Específica"))))))))))))</f>
        <v>0.05</v>
      </c>
    </row>
    <row r="7" s="1" customFormat="1" ht="67.5" spans="1:14">
      <c r="A7" s="13">
        <v>2</v>
      </c>
      <c r="B7" s="14" t="s">
        <v>22</v>
      </c>
      <c r="C7" s="13">
        <v>354161</v>
      </c>
      <c r="D7" s="13" t="s">
        <v>23</v>
      </c>
      <c r="E7" s="15">
        <v>250</v>
      </c>
      <c r="F7" s="15">
        <v>750</v>
      </c>
      <c r="G7" s="15">
        <v>750</v>
      </c>
      <c r="H7" s="15">
        <f t="shared" ref="H7:H70" si="0">SUM(E7:G7)</f>
        <v>1750</v>
      </c>
      <c r="I7" s="19">
        <v>152</v>
      </c>
      <c r="J7" s="19">
        <f t="shared" ref="J7:J63" si="1">I7*H7</f>
        <v>266000</v>
      </c>
      <c r="K7" s="20" t="s">
        <v>20</v>
      </c>
      <c r="L7" s="20" t="s">
        <v>20</v>
      </c>
      <c r="M7" s="21" t="s">
        <v>21</v>
      </c>
      <c r="N7" s="22">
        <f t="shared" ref="N7:N63" si="2">IF(I7&lt;0.01,"",IF(AND(I7&gt;=0.01,I7&lt;=5),0.01,IF(I7&lt;=10,0.02,IF(I7&lt;=20,0.03,IF(I7&lt;=50,0.05,IF(I7&lt;=100,0.1,IF(I7&lt;=200,0.12,IF(I7&lt;=500,0.2,IF(I7&lt;=1000,0.4,IF(I7&lt;=2000,0.5,IF(I7&lt;=5000,0.8,IF(I7&lt;=10000,I7*0.005,"Avaliação Específica"))))))))))))</f>
        <v>0.12</v>
      </c>
    </row>
    <row r="8" s="1" customFormat="1" ht="33.75" spans="1:14">
      <c r="A8" s="13">
        <v>3</v>
      </c>
      <c r="B8" s="14" t="s">
        <v>24</v>
      </c>
      <c r="C8" s="13">
        <v>352317</v>
      </c>
      <c r="D8" s="13" t="s">
        <v>25</v>
      </c>
      <c r="E8" s="15">
        <v>625</v>
      </c>
      <c r="F8" s="15">
        <v>720</v>
      </c>
      <c r="G8" s="15">
        <v>225000</v>
      </c>
      <c r="H8" s="15">
        <f t="shared" si="0"/>
        <v>226345</v>
      </c>
      <c r="I8" s="19">
        <v>85.79</v>
      </c>
      <c r="J8" s="19">
        <f t="shared" si="1"/>
        <v>19418137.55</v>
      </c>
      <c r="K8" s="20" t="s">
        <v>20</v>
      </c>
      <c r="L8" s="20" t="s">
        <v>20</v>
      </c>
      <c r="M8" s="21" t="s">
        <v>21</v>
      </c>
      <c r="N8" s="22">
        <f t="shared" si="2"/>
        <v>0.1</v>
      </c>
    </row>
    <row r="9" s="1" customFormat="1" ht="56.25" spans="1:14">
      <c r="A9" s="13">
        <v>4</v>
      </c>
      <c r="B9" s="14" t="s">
        <v>26</v>
      </c>
      <c r="C9" s="13">
        <v>439812</v>
      </c>
      <c r="D9" s="13" t="s">
        <v>18</v>
      </c>
      <c r="E9" s="15">
        <v>12</v>
      </c>
      <c r="F9" s="15">
        <v>120</v>
      </c>
      <c r="G9" s="15">
        <v>390</v>
      </c>
      <c r="H9" s="15">
        <f t="shared" si="0"/>
        <v>522</v>
      </c>
      <c r="I9" s="19">
        <v>11.64</v>
      </c>
      <c r="J9" s="19">
        <f t="shared" si="1"/>
        <v>6076.08</v>
      </c>
      <c r="K9" s="20" t="s">
        <v>19</v>
      </c>
      <c r="L9" s="20" t="s">
        <v>20</v>
      </c>
      <c r="M9" s="21" t="s">
        <v>21</v>
      </c>
      <c r="N9" s="22">
        <f t="shared" si="2"/>
        <v>0.03</v>
      </c>
    </row>
    <row r="10" s="1" customFormat="1" ht="56.25" spans="1:14">
      <c r="A10" s="13">
        <v>5</v>
      </c>
      <c r="B10" s="14" t="s">
        <v>27</v>
      </c>
      <c r="C10" s="13">
        <v>439807</v>
      </c>
      <c r="D10" s="13" t="s">
        <v>18</v>
      </c>
      <c r="E10" s="15">
        <v>50</v>
      </c>
      <c r="F10" s="15">
        <v>150</v>
      </c>
      <c r="G10" s="15">
        <v>420</v>
      </c>
      <c r="H10" s="15">
        <f t="shared" si="0"/>
        <v>620</v>
      </c>
      <c r="I10" s="19">
        <v>12.54</v>
      </c>
      <c r="J10" s="19">
        <f t="shared" si="1"/>
        <v>7774.8</v>
      </c>
      <c r="K10" s="20" t="s">
        <v>19</v>
      </c>
      <c r="L10" s="20" t="s">
        <v>20</v>
      </c>
      <c r="M10" s="21" t="s">
        <v>21</v>
      </c>
      <c r="N10" s="22">
        <f t="shared" si="2"/>
        <v>0.03</v>
      </c>
    </row>
    <row r="11" s="1" customFormat="1" ht="56.25" spans="1:14">
      <c r="A11" s="13">
        <v>6</v>
      </c>
      <c r="B11" s="14" t="s">
        <v>28</v>
      </c>
      <c r="C11" s="13">
        <v>439804</v>
      </c>
      <c r="D11" s="13" t="s">
        <v>18</v>
      </c>
      <c r="E11" s="15">
        <v>50</v>
      </c>
      <c r="F11" s="15">
        <v>150</v>
      </c>
      <c r="G11" s="15">
        <v>630</v>
      </c>
      <c r="H11" s="15">
        <f t="shared" si="0"/>
        <v>830</v>
      </c>
      <c r="I11" s="19">
        <v>13.4</v>
      </c>
      <c r="J11" s="19">
        <f t="shared" si="1"/>
        <v>11122</v>
      </c>
      <c r="K11" s="20" t="s">
        <v>19</v>
      </c>
      <c r="L11" s="20" t="s">
        <v>20</v>
      </c>
      <c r="M11" s="21" t="s">
        <v>21</v>
      </c>
      <c r="N11" s="22">
        <f t="shared" si="2"/>
        <v>0.03</v>
      </c>
    </row>
    <row r="12" s="1" customFormat="1" ht="56.25" spans="1:14">
      <c r="A12" s="13">
        <v>7</v>
      </c>
      <c r="B12" s="14" t="s">
        <v>29</v>
      </c>
      <c r="C12" s="13">
        <v>439799</v>
      </c>
      <c r="D12" s="13" t="s">
        <v>18</v>
      </c>
      <c r="E12" s="15">
        <v>25</v>
      </c>
      <c r="F12" s="15">
        <v>255</v>
      </c>
      <c r="G12" s="15">
        <v>3975</v>
      </c>
      <c r="H12" s="15">
        <f t="shared" si="0"/>
        <v>4255</v>
      </c>
      <c r="I12" s="19">
        <v>11.34</v>
      </c>
      <c r="J12" s="19">
        <f t="shared" si="1"/>
        <v>48251.7</v>
      </c>
      <c r="K12" s="20" t="s">
        <v>19</v>
      </c>
      <c r="L12" s="20" t="s">
        <v>20</v>
      </c>
      <c r="M12" s="21" t="s">
        <v>21</v>
      </c>
      <c r="N12" s="22">
        <f t="shared" si="2"/>
        <v>0.03</v>
      </c>
    </row>
    <row r="13" s="1" customFormat="1" ht="33.75" spans="1:14">
      <c r="A13" s="13">
        <v>8</v>
      </c>
      <c r="B13" s="14" t="s">
        <v>30</v>
      </c>
      <c r="C13" s="13">
        <v>408809</v>
      </c>
      <c r="D13" s="13" t="s">
        <v>31</v>
      </c>
      <c r="E13" s="15">
        <v>20</v>
      </c>
      <c r="F13" s="15">
        <v>60</v>
      </c>
      <c r="G13" s="15">
        <v>40</v>
      </c>
      <c r="H13" s="15">
        <f t="shared" si="0"/>
        <v>120</v>
      </c>
      <c r="I13" s="19">
        <v>4.28</v>
      </c>
      <c r="J13" s="19">
        <f t="shared" si="1"/>
        <v>513.6</v>
      </c>
      <c r="K13" s="20" t="s">
        <v>19</v>
      </c>
      <c r="L13" s="20" t="s">
        <v>20</v>
      </c>
      <c r="M13" s="21" t="s">
        <v>21</v>
      </c>
      <c r="N13" s="22">
        <f t="shared" si="2"/>
        <v>0.01</v>
      </c>
    </row>
    <row r="14" s="1" customFormat="1" ht="33.75" spans="1:14">
      <c r="A14" s="13">
        <v>9</v>
      </c>
      <c r="B14" s="14" t="s">
        <v>32</v>
      </c>
      <c r="C14" s="13">
        <v>408811</v>
      </c>
      <c r="D14" s="13" t="s">
        <v>31</v>
      </c>
      <c r="E14" s="15">
        <v>6</v>
      </c>
      <c r="F14" s="15">
        <v>60</v>
      </c>
      <c r="G14" s="15">
        <v>12</v>
      </c>
      <c r="H14" s="15">
        <f t="shared" si="0"/>
        <v>78</v>
      </c>
      <c r="I14" s="19">
        <v>75.63</v>
      </c>
      <c r="J14" s="19">
        <f t="shared" si="1"/>
        <v>5899.14</v>
      </c>
      <c r="K14" s="20" t="s">
        <v>19</v>
      </c>
      <c r="L14" s="20" t="s">
        <v>20</v>
      </c>
      <c r="M14" s="21" t="s">
        <v>21</v>
      </c>
      <c r="N14" s="22">
        <f t="shared" si="2"/>
        <v>0.1</v>
      </c>
    </row>
    <row r="15" s="1" customFormat="1" ht="45" spans="1:14">
      <c r="A15" s="13">
        <v>10</v>
      </c>
      <c r="B15" s="14" t="s">
        <v>33</v>
      </c>
      <c r="C15" s="13">
        <v>279726</v>
      </c>
      <c r="D15" s="13" t="s">
        <v>34</v>
      </c>
      <c r="E15" s="15">
        <v>12</v>
      </c>
      <c r="F15" s="15">
        <v>120</v>
      </c>
      <c r="G15" s="15">
        <v>8250</v>
      </c>
      <c r="H15" s="15">
        <f t="shared" si="0"/>
        <v>8382</v>
      </c>
      <c r="I15" s="19">
        <v>20.11</v>
      </c>
      <c r="J15" s="19">
        <f t="shared" si="1"/>
        <v>168562.02</v>
      </c>
      <c r="K15" s="20" t="s">
        <v>20</v>
      </c>
      <c r="L15" s="20" t="s">
        <v>20</v>
      </c>
      <c r="M15" s="21" t="s">
        <v>21</v>
      </c>
      <c r="N15" s="22">
        <f t="shared" si="2"/>
        <v>0.05</v>
      </c>
    </row>
    <row r="16" s="1" customFormat="1" ht="22.5" spans="1:14">
      <c r="A16" s="13">
        <v>11</v>
      </c>
      <c r="B16" s="14" t="s">
        <v>35</v>
      </c>
      <c r="C16" s="13">
        <v>460133</v>
      </c>
      <c r="D16" s="13" t="s">
        <v>31</v>
      </c>
      <c r="E16" s="15">
        <v>325</v>
      </c>
      <c r="F16" s="15">
        <v>720</v>
      </c>
      <c r="G16" s="15">
        <v>43800</v>
      </c>
      <c r="H16" s="15">
        <f t="shared" si="0"/>
        <v>44845</v>
      </c>
      <c r="I16" s="19">
        <v>1.91</v>
      </c>
      <c r="J16" s="19">
        <f t="shared" si="1"/>
        <v>85653.95</v>
      </c>
      <c r="K16" s="20" t="s">
        <v>20</v>
      </c>
      <c r="L16" s="20" t="s">
        <v>20</v>
      </c>
      <c r="M16" s="21" t="s">
        <v>21</v>
      </c>
      <c r="N16" s="22">
        <f t="shared" si="2"/>
        <v>0.01</v>
      </c>
    </row>
    <row r="17" s="1" customFormat="1" ht="22.5" spans="1:14">
      <c r="A17" s="13">
        <v>12</v>
      </c>
      <c r="B17" s="14" t="s">
        <v>36</v>
      </c>
      <c r="C17" s="13">
        <v>474790</v>
      </c>
      <c r="D17" s="13" t="s">
        <v>31</v>
      </c>
      <c r="E17" s="15">
        <v>325</v>
      </c>
      <c r="F17" s="15">
        <v>720</v>
      </c>
      <c r="G17" s="15">
        <v>37200</v>
      </c>
      <c r="H17" s="15">
        <f t="shared" si="0"/>
        <v>38245</v>
      </c>
      <c r="I17" s="19">
        <v>2.02</v>
      </c>
      <c r="J17" s="19">
        <f t="shared" si="1"/>
        <v>77254.9</v>
      </c>
      <c r="K17" s="20" t="s">
        <v>19</v>
      </c>
      <c r="L17" s="20" t="s">
        <v>20</v>
      </c>
      <c r="M17" s="21" t="s">
        <v>21</v>
      </c>
      <c r="N17" s="22">
        <f t="shared" si="2"/>
        <v>0.01</v>
      </c>
    </row>
    <row r="18" s="1" customFormat="1" ht="22.5" spans="1:14">
      <c r="A18" s="13">
        <v>13</v>
      </c>
      <c r="B18" s="14" t="s">
        <v>37</v>
      </c>
      <c r="C18" s="13">
        <v>460134</v>
      </c>
      <c r="D18" s="13" t="s">
        <v>31</v>
      </c>
      <c r="E18" s="15">
        <v>325</v>
      </c>
      <c r="F18" s="15">
        <v>720</v>
      </c>
      <c r="G18" s="15">
        <v>13500</v>
      </c>
      <c r="H18" s="15">
        <f t="shared" si="0"/>
        <v>14545</v>
      </c>
      <c r="I18" s="19">
        <v>2.57</v>
      </c>
      <c r="J18" s="19">
        <f t="shared" si="1"/>
        <v>37380.65</v>
      </c>
      <c r="K18" s="20" t="s">
        <v>19</v>
      </c>
      <c r="L18" s="20" t="s">
        <v>20</v>
      </c>
      <c r="M18" s="21" t="s">
        <v>21</v>
      </c>
      <c r="N18" s="22">
        <f t="shared" si="2"/>
        <v>0.01</v>
      </c>
    </row>
    <row r="19" s="1" customFormat="1" ht="22.5" spans="1:14">
      <c r="A19" s="13">
        <v>14</v>
      </c>
      <c r="B19" s="14" t="s">
        <v>38</v>
      </c>
      <c r="C19" s="13">
        <v>460135</v>
      </c>
      <c r="D19" s="13" t="s">
        <v>31</v>
      </c>
      <c r="E19" s="15">
        <v>162</v>
      </c>
      <c r="F19" s="15">
        <v>720</v>
      </c>
      <c r="G19" s="15">
        <v>10200</v>
      </c>
      <c r="H19" s="15">
        <f t="shared" si="0"/>
        <v>11082</v>
      </c>
      <c r="I19" s="19">
        <v>4.93</v>
      </c>
      <c r="J19" s="19">
        <f t="shared" si="1"/>
        <v>54634.26</v>
      </c>
      <c r="K19" s="20" t="s">
        <v>19</v>
      </c>
      <c r="L19" s="20" t="s">
        <v>20</v>
      </c>
      <c r="M19" s="21" t="s">
        <v>21</v>
      </c>
      <c r="N19" s="22">
        <f t="shared" si="2"/>
        <v>0.01</v>
      </c>
    </row>
    <row r="20" s="1" customFormat="1" ht="45" spans="1:14">
      <c r="A20" s="13">
        <v>15</v>
      </c>
      <c r="B20" s="14" t="s">
        <v>39</v>
      </c>
      <c r="C20" s="13">
        <v>368394</v>
      </c>
      <c r="D20" s="13" t="s">
        <v>31</v>
      </c>
      <c r="E20" s="15">
        <v>3</v>
      </c>
      <c r="F20" s="15">
        <v>300</v>
      </c>
      <c r="G20" s="15">
        <v>5250</v>
      </c>
      <c r="H20" s="15">
        <f t="shared" si="0"/>
        <v>5553</v>
      </c>
      <c r="I20" s="19">
        <v>31</v>
      </c>
      <c r="J20" s="19">
        <f t="shared" si="1"/>
        <v>172143</v>
      </c>
      <c r="K20" s="20" t="s">
        <v>20</v>
      </c>
      <c r="L20" s="20" t="s">
        <v>20</v>
      </c>
      <c r="M20" s="21" t="s">
        <v>21</v>
      </c>
      <c r="N20" s="22">
        <f t="shared" si="2"/>
        <v>0.05</v>
      </c>
    </row>
    <row r="21" s="1" customFormat="1" ht="78.75" spans="1:14">
      <c r="A21" s="13">
        <v>16</v>
      </c>
      <c r="B21" s="14" t="s">
        <v>40</v>
      </c>
      <c r="C21" s="13">
        <v>401732</v>
      </c>
      <c r="D21" s="13" t="s">
        <v>31</v>
      </c>
      <c r="E21" s="15">
        <v>37</v>
      </c>
      <c r="F21" s="15">
        <v>48</v>
      </c>
      <c r="G21" s="15">
        <v>5700</v>
      </c>
      <c r="H21" s="15">
        <f t="shared" si="0"/>
        <v>5785</v>
      </c>
      <c r="I21" s="19">
        <v>26.78</v>
      </c>
      <c r="J21" s="19">
        <f t="shared" si="1"/>
        <v>154922.3</v>
      </c>
      <c r="K21" s="20" t="s">
        <v>20</v>
      </c>
      <c r="L21" s="20" t="s">
        <v>20</v>
      </c>
      <c r="M21" s="21" t="s">
        <v>21</v>
      </c>
      <c r="N21" s="22">
        <f t="shared" si="2"/>
        <v>0.05</v>
      </c>
    </row>
    <row r="22" s="1" customFormat="1" ht="78.75" spans="1:14">
      <c r="A22" s="13">
        <v>17</v>
      </c>
      <c r="B22" s="14" t="s">
        <v>41</v>
      </c>
      <c r="C22" s="13">
        <v>461349</v>
      </c>
      <c r="D22" s="13" t="s">
        <v>31</v>
      </c>
      <c r="E22" s="15">
        <v>12</v>
      </c>
      <c r="F22" s="15">
        <v>120</v>
      </c>
      <c r="G22" s="15">
        <v>5250</v>
      </c>
      <c r="H22" s="15">
        <f t="shared" si="0"/>
        <v>5382</v>
      </c>
      <c r="I22" s="19">
        <v>75.2</v>
      </c>
      <c r="J22" s="19">
        <f t="shared" si="1"/>
        <v>404726.4</v>
      </c>
      <c r="K22" s="20" t="s">
        <v>20</v>
      </c>
      <c r="L22" s="20" t="s">
        <v>20</v>
      </c>
      <c r="M22" s="21" t="s">
        <v>21</v>
      </c>
      <c r="N22" s="22">
        <f t="shared" si="2"/>
        <v>0.1</v>
      </c>
    </row>
    <row r="23" s="1" customFormat="1" ht="45" spans="1:14">
      <c r="A23" s="13">
        <v>18</v>
      </c>
      <c r="B23" s="14" t="s">
        <v>42</v>
      </c>
      <c r="C23" s="13">
        <v>282636</v>
      </c>
      <c r="D23" s="13" t="s">
        <v>43</v>
      </c>
      <c r="E23" s="15">
        <v>62</v>
      </c>
      <c r="F23" s="15">
        <v>150</v>
      </c>
      <c r="G23" s="15">
        <v>180</v>
      </c>
      <c r="H23" s="15">
        <f t="shared" si="0"/>
        <v>392</v>
      </c>
      <c r="I23" s="19">
        <v>102.26</v>
      </c>
      <c r="J23" s="19">
        <f t="shared" si="1"/>
        <v>40085.92</v>
      </c>
      <c r="K23" s="20" t="s">
        <v>19</v>
      </c>
      <c r="L23" s="20" t="s">
        <v>20</v>
      </c>
      <c r="M23" s="21" t="s">
        <v>21</v>
      </c>
      <c r="N23" s="22">
        <f t="shared" si="2"/>
        <v>0.12</v>
      </c>
    </row>
    <row r="24" s="1" customFormat="1" ht="67.5" spans="1:14">
      <c r="A24" s="13">
        <v>19</v>
      </c>
      <c r="B24" s="14" t="s">
        <v>44</v>
      </c>
      <c r="C24" s="13">
        <v>278829</v>
      </c>
      <c r="D24" s="13" t="s">
        <v>43</v>
      </c>
      <c r="E24" s="15">
        <v>125</v>
      </c>
      <c r="F24" s="15">
        <v>150</v>
      </c>
      <c r="G24" s="15">
        <v>750</v>
      </c>
      <c r="H24" s="15">
        <f t="shared" si="0"/>
        <v>1025</v>
      </c>
      <c r="I24" s="19">
        <v>101.81</v>
      </c>
      <c r="J24" s="19">
        <f t="shared" si="1"/>
        <v>104355.25</v>
      </c>
      <c r="K24" s="20" t="s">
        <v>20</v>
      </c>
      <c r="L24" s="20" t="s">
        <v>20</v>
      </c>
      <c r="M24" s="21" t="s">
        <v>21</v>
      </c>
      <c r="N24" s="22">
        <f t="shared" si="2"/>
        <v>0.12</v>
      </c>
    </row>
    <row r="25" s="1" customFormat="1" ht="67.5" spans="1:14">
      <c r="A25" s="13">
        <v>20</v>
      </c>
      <c r="B25" s="14" t="s">
        <v>45</v>
      </c>
      <c r="C25" s="13">
        <v>278828</v>
      </c>
      <c r="D25" s="13" t="s">
        <v>43</v>
      </c>
      <c r="E25" s="15">
        <v>125</v>
      </c>
      <c r="F25" s="15">
        <v>150</v>
      </c>
      <c r="G25" s="15">
        <v>1125</v>
      </c>
      <c r="H25" s="15">
        <f t="shared" si="0"/>
        <v>1400</v>
      </c>
      <c r="I25" s="19">
        <v>107.55</v>
      </c>
      <c r="J25" s="19">
        <f t="shared" si="1"/>
        <v>150570</v>
      </c>
      <c r="K25" s="20" t="s">
        <v>20</v>
      </c>
      <c r="L25" s="20" t="s">
        <v>20</v>
      </c>
      <c r="M25" s="21" t="s">
        <v>21</v>
      </c>
      <c r="N25" s="22">
        <f t="shared" si="2"/>
        <v>0.12</v>
      </c>
    </row>
    <row r="26" s="1" customFormat="1" ht="67.5" spans="1:14">
      <c r="A26" s="13">
        <v>21</v>
      </c>
      <c r="B26" s="14" t="s">
        <v>46</v>
      </c>
      <c r="C26" s="13">
        <v>278831</v>
      </c>
      <c r="D26" s="13" t="s">
        <v>43</v>
      </c>
      <c r="E26" s="15">
        <v>125</v>
      </c>
      <c r="F26" s="15">
        <v>225</v>
      </c>
      <c r="G26" s="15">
        <v>900</v>
      </c>
      <c r="H26" s="15">
        <f t="shared" si="0"/>
        <v>1250</v>
      </c>
      <c r="I26" s="19">
        <v>97.49</v>
      </c>
      <c r="J26" s="19">
        <f t="shared" si="1"/>
        <v>121862.5</v>
      </c>
      <c r="K26" s="20" t="s">
        <v>20</v>
      </c>
      <c r="L26" s="20" t="s">
        <v>20</v>
      </c>
      <c r="M26" s="21" t="s">
        <v>21</v>
      </c>
      <c r="N26" s="22">
        <f t="shared" si="2"/>
        <v>0.1</v>
      </c>
    </row>
    <row r="27" s="1" customFormat="1" ht="67.5" spans="1:14">
      <c r="A27" s="13">
        <v>22</v>
      </c>
      <c r="B27" s="14" t="s">
        <v>47</v>
      </c>
      <c r="C27" s="13">
        <v>278830</v>
      </c>
      <c r="D27" s="13" t="s">
        <v>43</v>
      </c>
      <c r="E27" s="15">
        <v>250</v>
      </c>
      <c r="F27" s="15">
        <v>250</v>
      </c>
      <c r="G27" s="15">
        <v>750</v>
      </c>
      <c r="H27" s="15">
        <f t="shared" si="0"/>
        <v>1250</v>
      </c>
      <c r="I27" s="19">
        <v>100.9</v>
      </c>
      <c r="J27" s="19">
        <f t="shared" si="1"/>
        <v>126125</v>
      </c>
      <c r="K27" s="20" t="s">
        <v>20</v>
      </c>
      <c r="L27" s="20" t="s">
        <v>20</v>
      </c>
      <c r="M27" s="21" t="s">
        <v>21</v>
      </c>
      <c r="N27" s="22">
        <f t="shared" si="2"/>
        <v>0.12</v>
      </c>
    </row>
    <row r="28" s="1" customFormat="1" ht="67.5" spans="1:14">
      <c r="A28" s="13">
        <v>23</v>
      </c>
      <c r="B28" s="14" t="s">
        <v>48</v>
      </c>
      <c r="C28" s="13">
        <v>279241</v>
      </c>
      <c r="D28" s="13" t="s">
        <v>43</v>
      </c>
      <c r="E28" s="15">
        <v>250</v>
      </c>
      <c r="F28" s="15">
        <v>250</v>
      </c>
      <c r="G28" s="15">
        <v>600</v>
      </c>
      <c r="H28" s="15">
        <f t="shared" si="0"/>
        <v>1100</v>
      </c>
      <c r="I28" s="19">
        <v>112.63</v>
      </c>
      <c r="J28" s="19">
        <f t="shared" si="1"/>
        <v>123893</v>
      </c>
      <c r="K28" s="20" t="s">
        <v>20</v>
      </c>
      <c r="L28" s="20" t="s">
        <v>20</v>
      </c>
      <c r="M28" s="21" t="s">
        <v>21</v>
      </c>
      <c r="N28" s="22">
        <f t="shared" si="2"/>
        <v>0.12</v>
      </c>
    </row>
    <row r="29" s="1" customFormat="1" ht="56.25" spans="1:14">
      <c r="A29" s="13">
        <v>24</v>
      </c>
      <c r="B29" s="14" t="s">
        <v>49</v>
      </c>
      <c r="C29" s="13">
        <v>423678</v>
      </c>
      <c r="D29" s="13" t="s">
        <v>31</v>
      </c>
      <c r="E29" s="15">
        <v>2</v>
      </c>
      <c r="F29" s="15">
        <v>12</v>
      </c>
      <c r="G29" s="15">
        <v>450</v>
      </c>
      <c r="H29" s="15">
        <f t="shared" si="0"/>
        <v>464</v>
      </c>
      <c r="I29" s="19">
        <v>228.28</v>
      </c>
      <c r="J29" s="19">
        <f t="shared" si="1"/>
        <v>105921.92</v>
      </c>
      <c r="K29" s="20" t="s">
        <v>20</v>
      </c>
      <c r="L29" s="20" t="s">
        <v>20</v>
      </c>
      <c r="M29" s="21" t="s">
        <v>21</v>
      </c>
      <c r="N29" s="22">
        <f t="shared" si="2"/>
        <v>0.2</v>
      </c>
    </row>
    <row r="30" s="1" customFormat="1" ht="67.5" spans="1:14">
      <c r="A30" s="13">
        <v>25</v>
      </c>
      <c r="B30" s="14" t="s">
        <v>50</v>
      </c>
      <c r="C30" s="13">
        <v>421350</v>
      </c>
      <c r="D30" s="13" t="s">
        <v>31</v>
      </c>
      <c r="E30" s="15">
        <v>2</v>
      </c>
      <c r="F30" s="15">
        <v>12</v>
      </c>
      <c r="G30" s="15">
        <v>300</v>
      </c>
      <c r="H30" s="15">
        <f t="shared" si="0"/>
        <v>314</v>
      </c>
      <c r="I30" s="19">
        <v>617.67</v>
      </c>
      <c r="J30" s="19">
        <f t="shared" si="1"/>
        <v>193948.38</v>
      </c>
      <c r="K30" s="20" t="s">
        <v>20</v>
      </c>
      <c r="L30" s="20" t="s">
        <v>20</v>
      </c>
      <c r="M30" s="21" t="s">
        <v>21</v>
      </c>
      <c r="N30" s="22">
        <f t="shared" si="2"/>
        <v>0.4</v>
      </c>
    </row>
    <row r="31" s="1" customFormat="1" ht="67.5" spans="1:14">
      <c r="A31" s="13">
        <v>26</v>
      </c>
      <c r="B31" s="14" t="s">
        <v>51</v>
      </c>
      <c r="C31" s="13">
        <v>437465</v>
      </c>
      <c r="D31" s="13" t="s">
        <v>31</v>
      </c>
      <c r="E31" s="15">
        <v>3</v>
      </c>
      <c r="F31" s="15">
        <v>25</v>
      </c>
      <c r="G31" s="15">
        <v>750</v>
      </c>
      <c r="H31" s="15">
        <f t="shared" si="0"/>
        <v>778</v>
      </c>
      <c r="I31" s="19">
        <v>126.57</v>
      </c>
      <c r="J31" s="19">
        <f t="shared" si="1"/>
        <v>98471.46</v>
      </c>
      <c r="K31" s="20" t="s">
        <v>20</v>
      </c>
      <c r="L31" s="20" t="s">
        <v>20</v>
      </c>
      <c r="M31" s="21" t="s">
        <v>21</v>
      </c>
      <c r="N31" s="22">
        <f t="shared" si="2"/>
        <v>0.12</v>
      </c>
    </row>
    <row r="32" s="1" customFormat="1" ht="146.25" spans="1:14">
      <c r="A32" s="13">
        <v>27</v>
      </c>
      <c r="B32" s="14" t="s">
        <v>52</v>
      </c>
      <c r="C32" s="13">
        <v>419377</v>
      </c>
      <c r="D32" s="13" t="s">
        <v>53</v>
      </c>
      <c r="E32" s="15">
        <v>5</v>
      </c>
      <c r="F32" s="15">
        <v>30</v>
      </c>
      <c r="G32" s="15">
        <v>15</v>
      </c>
      <c r="H32" s="15">
        <f t="shared" si="0"/>
        <v>50</v>
      </c>
      <c r="I32" s="19">
        <v>475.92</v>
      </c>
      <c r="J32" s="19">
        <f t="shared" si="1"/>
        <v>23796</v>
      </c>
      <c r="K32" s="20" t="s">
        <v>19</v>
      </c>
      <c r="L32" s="20" t="s">
        <v>20</v>
      </c>
      <c r="M32" s="21" t="s">
        <v>21</v>
      </c>
      <c r="N32" s="22">
        <f t="shared" si="2"/>
        <v>0.2</v>
      </c>
    </row>
    <row r="33" s="1" customFormat="1" ht="33.75" spans="1:14">
      <c r="A33" s="13">
        <v>28</v>
      </c>
      <c r="B33" s="14" t="s">
        <v>54</v>
      </c>
      <c r="C33" s="13">
        <v>363482</v>
      </c>
      <c r="D33" s="13" t="s">
        <v>55</v>
      </c>
      <c r="E33" s="15">
        <v>25</v>
      </c>
      <c r="F33" s="15">
        <v>0</v>
      </c>
      <c r="G33" s="15">
        <v>180</v>
      </c>
      <c r="H33" s="15">
        <f t="shared" si="0"/>
        <v>205</v>
      </c>
      <c r="I33" s="19">
        <v>9.83</v>
      </c>
      <c r="J33" s="19">
        <f t="shared" si="1"/>
        <v>2015.15</v>
      </c>
      <c r="K33" s="20" t="s">
        <v>19</v>
      </c>
      <c r="L33" s="20" t="s">
        <v>20</v>
      </c>
      <c r="M33" s="21" t="s">
        <v>21</v>
      </c>
      <c r="N33" s="22">
        <f t="shared" si="2"/>
        <v>0.02</v>
      </c>
    </row>
    <row r="34" s="1" customFormat="1" ht="33.75" spans="1:14">
      <c r="A34" s="13">
        <v>29</v>
      </c>
      <c r="B34" s="14" t="s">
        <v>56</v>
      </c>
      <c r="C34" s="13">
        <v>363484</v>
      </c>
      <c r="D34" s="13" t="s">
        <v>55</v>
      </c>
      <c r="E34" s="15">
        <v>62</v>
      </c>
      <c r="F34" s="15">
        <v>0</v>
      </c>
      <c r="G34" s="15">
        <v>360</v>
      </c>
      <c r="H34" s="15">
        <f t="shared" si="0"/>
        <v>422</v>
      </c>
      <c r="I34" s="19">
        <v>5.24</v>
      </c>
      <c r="J34" s="19">
        <f t="shared" si="1"/>
        <v>2211.28</v>
      </c>
      <c r="K34" s="20" t="s">
        <v>19</v>
      </c>
      <c r="L34" s="20" t="s">
        <v>20</v>
      </c>
      <c r="M34" s="21" t="s">
        <v>21</v>
      </c>
      <c r="N34" s="22">
        <f t="shared" si="2"/>
        <v>0.02</v>
      </c>
    </row>
    <row r="35" s="1" customFormat="1" ht="33.75" spans="1:14">
      <c r="A35" s="13">
        <v>30</v>
      </c>
      <c r="B35" s="14" t="s">
        <v>57</v>
      </c>
      <c r="C35" s="13">
        <v>269972</v>
      </c>
      <c r="D35" s="13" t="s">
        <v>58</v>
      </c>
      <c r="E35" s="15">
        <v>15</v>
      </c>
      <c r="F35" s="15">
        <v>48</v>
      </c>
      <c r="G35" s="15">
        <v>240</v>
      </c>
      <c r="H35" s="15">
        <f t="shared" si="0"/>
        <v>303</v>
      </c>
      <c r="I35" s="19">
        <v>29.23</v>
      </c>
      <c r="J35" s="19">
        <f t="shared" si="1"/>
        <v>8856.69</v>
      </c>
      <c r="K35" s="20" t="s">
        <v>19</v>
      </c>
      <c r="L35" s="20" t="s">
        <v>20</v>
      </c>
      <c r="M35" s="21" t="s">
        <v>21</v>
      </c>
      <c r="N35" s="22">
        <f t="shared" si="2"/>
        <v>0.05</v>
      </c>
    </row>
    <row r="36" s="1" customFormat="1" ht="78.75" spans="1:14">
      <c r="A36" s="16">
        <v>31</v>
      </c>
      <c r="B36" s="17" t="s">
        <v>59</v>
      </c>
      <c r="C36" s="16">
        <v>269978</v>
      </c>
      <c r="D36" s="16" t="s">
        <v>31</v>
      </c>
      <c r="E36" s="18">
        <v>1287</v>
      </c>
      <c r="F36" s="18">
        <v>2400</v>
      </c>
      <c r="G36" s="18">
        <v>495000</v>
      </c>
      <c r="H36" s="18">
        <f t="shared" si="0"/>
        <v>498687</v>
      </c>
      <c r="I36" s="23">
        <v>1.24</v>
      </c>
      <c r="J36" s="23">
        <f t="shared" si="1"/>
        <v>618371.88</v>
      </c>
      <c r="K36" s="24" t="s">
        <v>20</v>
      </c>
      <c r="L36" s="24" t="s">
        <v>20</v>
      </c>
      <c r="M36" s="25" t="s">
        <v>21</v>
      </c>
      <c r="N36" s="26">
        <f t="shared" si="2"/>
        <v>0.01</v>
      </c>
    </row>
    <row r="37" s="1" customFormat="1" ht="56.25" spans="1:14">
      <c r="A37" s="13">
        <v>32</v>
      </c>
      <c r="B37" s="14" t="s">
        <v>60</v>
      </c>
      <c r="C37" s="13">
        <v>269587</v>
      </c>
      <c r="D37" s="13" t="s">
        <v>61</v>
      </c>
      <c r="E37" s="15">
        <v>4</v>
      </c>
      <c r="F37" s="15">
        <v>48</v>
      </c>
      <c r="G37" s="15">
        <v>990</v>
      </c>
      <c r="H37" s="15">
        <f t="shared" si="0"/>
        <v>1042</v>
      </c>
      <c r="I37" s="19">
        <v>33.2</v>
      </c>
      <c r="J37" s="19">
        <f t="shared" si="1"/>
        <v>34594.4</v>
      </c>
      <c r="K37" s="20" t="s">
        <v>19</v>
      </c>
      <c r="L37" s="20" t="s">
        <v>20</v>
      </c>
      <c r="M37" s="21" t="s">
        <v>21</v>
      </c>
      <c r="N37" s="22">
        <f t="shared" si="2"/>
        <v>0.05</v>
      </c>
    </row>
    <row r="38" s="1" customFormat="1" ht="45" spans="1:14">
      <c r="A38" s="13">
        <v>33</v>
      </c>
      <c r="B38" s="14" t="s">
        <v>62</v>
      </c>
      <c r="C38" s="13">
        <v>272020</v>
      </c>
      <c r="D38" s="13" t="s">
        <v>63</v>
      </c>
      <c r="E38" s="15">
        <v>8</v>
      </c>
      <c r="F38" s="15">
        <v>0</v>
      </c>
      <c r="G38" s="15">
        <v>180</v>
      </c>
      <c r="H38" s="15">
        <f t="shared" si="0"/>
        <v>188</v>
      </c>
      <c r="I38" s="19">
        <v>64.98</v>
      </c>
      <c r="J38" s="19">
        <f t="shared" si="1"/>
        <v>12216.24</v>
      </c>
      <c r="K38" s="20" t="s">
        <v>19</v>
      </c>
      <c r="L38" s="20" t="s">
        <v>20</v>
      </c>
      <c r="M38" s="21" t="s">
        <v>21</v>
      </c>
      <c r="N38" s="22">
        <f t="shared" si="2"/>
        <v>0.1</v>
      </c>
    </row>
    <row r="39" s="1" customFormat="1" ht="33.75" spans="1:14">
      <c r="A39" s="13">
        <v>34</v>
      </c>
      <c r="B39" s="14" t="s">
        <v>64</v>
      </c>
      <c r="C39" s="13">
        <v>439208</v>
      </c>
      <c r="D39" s="13" t="s">
        <v>31</v>
      </c>
      <c r="E39" s="15">
        <v>6</v>
      </c>
      <c r="F39" s="15">
        <v>10</v>
      </c>
      <c r="G39" s="15">
        <v>550</v>
      </c>
      <c r="H39" s="15">
        <f t="shared" si="0"/>
        <v>566</v>
      </c>
      <c r="I39" s="19">
        <v>17.42</v>
      </c>
      <c r="J39" s="19">
        <f t="shared" si="1"/>
        <v>9859.72</v>
      </c>
      <c r="K39" s="20" t="s">
        <v>19</v>
      </c>
      <c r="L39" s="20" t="s">
        <v>20</v>
      </c>
      <c r="M39" s="21" t="s">
        <v>21</v>
      </c>
      <c r="N39" s="22">
        <f t="shared" si="2"/>
        <v>0.03</v>
      </c>
    </row>
    <row r="40" s="1" customFormat="1" ht="33.75" spans="1:14">
      <c r="A40" s="13">
        <v>35</v>
      </c>
      <c r="B40" s="14" t="s">
        <v>65</v>
      </c>
      <c r="C40" s="13">
        <v>407180</v>
      </c>
      <c r="D40" s="13" t="s">
        <v>31</v>
      </c>
      <c r="E40" s="15">
        <v>6</v>
      </c>
      <c r="F40" s="15">
        <v>0</v>
      </c>
      <c r="G40" s="15">
        <v>3000</v>
      </c>
      <c r="H40" s="15">
        <f t="shared" si="0"/>
        <v>3006</v>
      </c>
      <c r="I40" s="19">
        <v>53.71</v>
      </c>
      <c r="J40" s="19">
        <f t="shared" si="1"/>
        <v>161452.26</v>
      </c>
      <c r="K40" s="20" t="s">
        <v>20</v>
      </c>
      <c r="L40" s="20" t="s">
        <v>20</v>
      </c>
      <c r="M40" s="21" t="s">
        <v>21</v>
      </c>
      <c r="N40" s="22">
        <f t="shared" si="2"/>
        <v>0.1</v>
      </c>
    </row>
    <row r="41" s="1" customFormat="1" ht="33.75" spans="1:14">
      <c r="A41" s="13">
        <v>36</v>
      </c>
      <c r="B41" s="14" t="s">
        <v>66</v>
      </c>
      <c r="C41" s="13">
        <v>429857</v>
      </c>
      <c r="D41" s="13" t="s">
        <v>31</v>
      </c>
      <c r="E41" s="15">
        <v>6</v>
      </c>
      <c r="F41" s="15">
        <v>0</v>
      </c>
      <c r="G41" s="15">
        <v>4500</v>
      </c>
      <c r="H41" s="15">
        <f t="shared" si="0"/>
        <v>4506</v>
      </c>
      <c r="I41" s="19">
        <v>103.67</v>
      </c>
      <c r="J41" s="19">
        <f t="shared" si="1"/>
        <v>467137.02</v>
      </c>
      <c r="K41" s="20" t="s">
        <v>20</v>
      </c>
      <c r="L41" s="20" t="s">
        <v>20</v>
      </c>
      <c r="M41" s="21" t="s">
        <v>21</v>
      </c>
      <c r="N41" s="22">
        <f t="shared" si="2"/>
        <v>0.12</v>
      </c>
    </row>
    <row r="42" s="1" customFormat="1" ht="22.5" spans="1:14">
      <c r="A42" s="13">
        <v>37</v>
      </c>
      <c r="B42" s="14" t="s">
        <v>67</v>
      </c>
      <c r="C42" s="13">
        <v>429067</v>
      </c>
      <c r="D42" s="13" t="s">
        <v>68</v>
      </c>
      <c r="E42" s="15">
        <v>31</v>
      </c>
      <c r="F42" s="15">
        <v>0</v>
      </c>
      <c r="G42" s="15">
        <v>2700</v>
      </c>
      <c r="H42" s="15">
        <f t="shared" si="0"/>
        <v>2731</v>
      </c>
      <c r="I42" s="19">
        <v>27.05</v>
      </c>
      <c r="J42" s="19">
        <f t="shared" si="1"/>
        <v>73873.55</v>
      </c>
      <c r="K42" s="20" t="s">
        <v>19</v>
      </c>
      <c r="L42" s="20" t="s">
        <v>20</v>
      </c>
      <c r="M42" s="21" t="s">
        <v>21</v>
      </c>
      <c r="N42" s="22">
        <f t="shared" si="2"/>
        <v>0.05</v>
      </c>
    </row>
    <row r="43" s="1" customFormat="1" ht="78.75" spans="1:14">
      <c r="A43" s="13">
        <v>38</v>
      </c>
      <c r="B43" s="14" t="s">
        <v>69</v>
      </c>
      <c r="C43" s="13">
        <v>150364</v>
      </c>
      <c r="D43" s="13" t="s">
        <v>31</v>
      </c>
      <c r="E43" s="15">
        <v>62</v>
      </c>
      <c r="F43" s="15">
        <v>0</v>
      </c>
      <c r="G43" s="15">
        <v>180</v>
      </c>
      <c r="H43" s="15">
        <f t="shared" si="0"/>
        <v>242</v>
      </c>
      <c r="I43" s="19">
        <v>1.08</v>
      </c>
      <c r="J43" s="19">
        <f t="shared" si="1"/>
        <v>261.36</v>
      </c>
      <c r="K43" s="20" t="s">
        <v>19</v>
      </c>
      <c r="L43" s="20" t="s">
        <v>20</v>
      </c>
      <c r="M43" s="21" t="s">
        <v>21</v>
      </c>
      <c r="N43" s="22">
        <f t="shared" si="2"/>
        <v>0.01</v>
      </c>
    </row>
    <row r="44" s="1" customFormat="1" ht="157.5" spans="1:14">
      <c r="A44" s="13">
        <v>39</v>
      </c>
      <c r="B44" s="14" t="s">
        <v>70</v>
      </c>
      <c r="C44" s="13">
        <v>150364</v>
      </c>
      <c r="D44" s="13" t="s">
        <v>31</v>
      </c>
      <c r="E44" s="15">
        <v>250</v>
      </c>
      <c r="F44" s="15">
        <v>0</v>
      </c>
      <c r="G44" s="15">
        <v>1080</v>
      </c>
      <c r="H44" s="15">
        <f t="shared" si="0"/>
        <v>1330</v>
      </c>
      <c r="I44" s="19">
        <v>2.02</v>
      </c>
      <c r="J44" s="19">
        <f t="shared" si="1"/>
        <v>2686.6</v>
      </c>
      <c r="K44" s="20" t="s">
        <v>19</v>
      </c>
      <c r="L44" s="20" t="s">
        <v>20</v>
      </c>
      <c r="M44" s="21" t="s">
        <v>21</v>
      </c>
      <c r="N44" s="22">
        <f t="shared" si="2"/>
        <v>0.01</v>
      </c>
    </row>
    <row r="45" s="1" customFormat="1" ht="67.5" spans="1:14">
      <c r="A45" s="13">
        <v>40</v>
      </c>
      <c r="B45" s="14" t="s">
        <v>71</v>
      </c>
      <c r="C45" s="13">
        <v>386466</v>
      </c>
      <c r="D45" s="13" t="s">
        <v>31</v>
      </c>
      <c r="E45" s="15">
        <v>62</v>
      </c>
      <c r="F45" s="15">
        <v>90</v>
      </c>
      <c r="G45" s="15">
        <v>6750</v>
      </c>
      <c r="H45" s="15">
        <f t="shared" si="0"/>
        <v>6902</v>
      </c>
      <c r="I45" s="19">
        <v>1.45</v>
      </c>
      <c r="J45" s="19">
        <f t="shared" si="1"/>
        <v>10007.9</v>
      </c>
      <c r="K45" s="20" t="s">
        <v>19</v>
      </c>
      <c r="L45" s="20" t="s">
        <v>20</v>
      </c>
      <c r="M45" s="21" t="s">
        <v>21</v>
      </c>
      <c r="N45" s="22">
        <f t="shared" si="2"/>
        <v>0.01</v>
      </c>
    </row>
    <row r="46" s="1" customFormat="1" ht="67.5" spans="1:14">
      <c r="A46" s="13">
        <v>41</v>
      </c>
      <c r="B46" s="14" t="s">
        <v>72</v>
      </c>
      <c r="C46" s="13">
        <v>150364</v>
      </c>
      <c r="D46" s="13" t="s">
        <v>31</v>
      </c>
      <c r="E46" s="15">
        <v>312</v>
      </c>
      <c r="F46" s="15">
        <v>0</v>
      </c>
      <c r="G46" s="15">
        <v>420</v>
      </c>
      <c r="H46" s="15">
        <f t="shared" si="0"/>
        <v>732</v>
      </c>
      <c r="I46" s="19">
        <v>2.23</v>
      </c>
      <c r="J46" s="19">
        <f t="shared" si="1"/>
        <v>1632.36</v>
      </c>
      <c r="K46" s="20" t="s">
        <v>19</v>
      </c>
      <c r="L46" s="20" t="s">
        <v>20</v>
      </c>
      <c r="M46" s="21" t="s">
        <v>21</v>
      </c>
      <c r="N46" s="22">
        <f t="shared" si="2"/>
        <v>0.01</v>
      </c>
    </row>
    <row r="47" s="1" customFormat="1" ht="157.5" spans="1:14">
      <c r="A47" s="13">
        <v>42</v>
      </c>
      <c r="B47" s="14" t="s">
        <v>73</v>
      </c>
      <c r="C47" s="13">
        <v>150364</v>
      </c>
      <c r="D47" s="13" t="s">
        <v>31</v>
      </c>
      <c r="E47" s="15">
        <v>151</v>
      </c>
      <c r="F47" s="15">
        <v>0</v>
      </c>
      <c r="G47" s="15">
        <v>360</v>
      </c>
      <c r="H47" s="15">
        <f t="shared" si="0"/>
        <v>511</v>
      </c>
      <c r="I47" s="19">
        <v>5.69</v>
      </c>
      <c r="J47" s="19">
        <f t="shared" si="1"/>
        <v>2907.59</v>
      </c>
      <c r="K47" s="20" t="s">
        <v>19</v>
      </c>
      <c r="L47" s="20" t="s">
        <v>20</v>
      </c>
      <c r="M47" s="21" t="s">
        <v>21</v>
      </c>
      <c r="N47" s="22">
        <f t="shared" si="2"/>
        <v>0.02</v>
      </c>
    </row>
    <row r="48" s="1" customFormat="1" ht="123.75" spans="1:14">
      <c r="A48" s="13">
        <v>43</v>
      </c>
      <c r="B48" s="14" t="s">
        <v>74</v>
      </c>
      <c r="C48" s="13">
        <v>150364</v>
      </c>
      <c r="D48" s="13" t="s">
        <v>31</v>
      </c>
      <c r="E48" s="15">
        <v>16</v>
      </c>
      <c r="F48" s="15">
        <v>0</v>
      </c>
      <c r="G48" s="15">
        <v>270</v>
      </c>
      <c r="H48" s="15">
        <f t="shared" si="0"/>
        <v>286</v>
      </c>
      <c r="I48" s="19">
        <v>5.81</v>
      </c>
      <c r="J48" s="19">
        <f t="shared" si="1"/>
        <v>1661.66</v>
      </c>
      <c r="K48" s="20" t="s">
        <v>19</v>
      </c>
      <c r="L48" s="20" t="s">
        <v>20</v>
      </c>
      <c r="M48" s="21" t="s">
        <v>21</v>
      </c>
      <c r="N48" s="22">
        <f t="shared" si="2"/>
        <v>0.02</v>
      </c>
    </row>
    <row r="49" s="1" customFormat="1" ht="168.75" spans="1:14">
      <c r="A49" s="13">
        <v>44</v>
      </c>
      <c r="B49" s="14" t="s">
        <v>75</v>
      </c>
      <c r="C49" s="13">
        <v>150364</v>
      </c>
      <c r="D49" s="13" t="s">
        <v>23</v>
      </c>
      <c r="E49" s="15">
        <v>2</v>
      </c>
      <c r="F49" s="15">
        <v>0</v>
      </c>
      <c r="G49" s="15">
        <v>90</v>
      </c>
      <c r="H49" s="15">
        <f t="shared" si="0"/>
        <v>92</v>
      </c>
      <c r="I49" s="19">
        <v>50.24</v>
      </c>
      <c r="J49" s="19">
        <f t="shared" si="1"/>
        <v>4622.08</v>
      </c>
      <c r="K49" s="20" t="s">
        <v>19</v>
      </c>
      <c r="L49" s="20" t="s">
        <v>20</v>
      </c>
      <c r="M49" s="21" t="s">
        <v>21</v>
      </c>
      <c r="N49" s="22">
        <f t="shared" si="2"/>
        <v>0.1</v>
      </c>
    </row>
    <row r="50" s="1" customFormat="1" ht="78.75" spans="1:14">
      <c r="A50" s="13">
        <v>45</v>
      </c>
      <c r="B50" s="14" t="s">
        <v>76</v>
      </c>
      <c r="C50" s="13">
        <v>150364</v>
      </c>
      <c r="D50" s="13" t="s">
        <v>31</v>
      </c>
      <c r="E50" s="15">
        <v>125</v>
      </c>
      <c r="F50" s="15">
        <v>0</v>
      </c>
      <c r="G50" s="15">
        <v>390</v>
      </c>
      <c r="H50" s="15">
        <f t="shared" si="0"/>
        <v>515</v>
      </c>
      <c r="I50" s="19">
        <v>3.4</v>
      </c>
      <c r="J50" s="19">
        <f t="shared" si="1"/>
        <v>1751</v>
      </c>
      <c r="K50" s="20" t="s">
        <v>19</v>
      </c>
      <c r="L50" s="20" t="s">
        <v>20</v>
      </c>
      <c r="M50" s="21" t="s">
        <v>21</v>
      </c>
      <c r="N50" s="22">
        <f t="shared" si="2"/>
        <v>0.01</v>
      </c>
    </row>
    <row r="51" s="1" customFormat="1" ht="33.75" spans="1:14">
      <c r="A51" s="13">
        <v>46</v>
      </c>
      <c r="B51" s="14" t="s">
        <v>77</v>
      </c>
      <c r="C51" s="13">
        <v>375772</v>
      </c>
      <c r="D51" s="13" t="s">
        <v>31</v>
      </c>
      <c r="E51" s="15">
        <v>12</v>
      </c>
      <c r="F51" s="15">
        <v>120</v>
      </c>
      <c r="G51" s="15">
        <v>12750</v>
      </c>
      <c r="H51" s="15">
        <f t="shared" si="0"/>
        <v>12882</v>
      </c>
      <c r="I51" s="19">
        <v>9.79</v>
      </c>
      <c r="J51" s="19">
        <f t="shared" si="1"/>
        <v>126114.78</v>
      </c>
      <c r="K51" s="20" t="s">
        <v>20</v>
      </c>
      <c r="L51" s="20" t="s">
        <v>20</v>
      </c>
      <c r="M51" s="21" t="s">
        <v>21</v>
      </c>
      <c r="N51" s="22">
        <f t="shared" si="2"/>
        <v>0.02</v>
      </c>
    </row>
    <row r="52" s="1" customFormat="1" ht="33.75" spans="1:14">
      <c r="A52" s="13">
        <v>47</v>
      </c>
      <c r="B52" s="14" t="s">
        <v>78</v>
      </c>
      <c r="C52" s="13">
        <v>380040</v>
      </c>
      <c r="D52" s="13" t="s">
        <v>31</v>
      </c>
      <c r="E52" s="15">
        <v>75</v>
      </c>
      <c r="F52" s="15">
        <v>150</v>
      </c>
      <c r="G52" s="15">
        <v>12000</v>
      </c>
      <c r="H52" s="15">
        <f t="shared" si="0"/>
        <v>12225</v>
      </c>
      <c r="I52" s="19">
        <v>5.93</v>
      </c>
      <c r="J52" s="19">
        <f t="shared" si="1"/>
        <v>72494.25</v>
      </c>
      <c r="K52" s="20" t="s">
        <v>19</v>
      </c>
      <c r="L52" s="20" t="s">
        <v>20</v>
      </c>
      <c r="M52" s="21" t="s">
        <v>21</v>
      </c>
      <c r="N52" s="22">
        <f t="shared" si="2"/>
        <v>0.02</v>
      </c>
    </row>
    <row r="53" s="1" customFormat="1" ht="78.75" spans="1:14">
      <c r="A53" s="13">
        <v>48</v>
      </c>
      <c r="B53" s="14" t="s">
        <v>79</v>
      </c>
      <c r="C53" s="13">
        <v>460912</v>
      </c>
      <c r="D53" s="13" t="s">
        <v>18</v>
      </c>
      <c r="E53" s="15">
        <v>2</v>
      </c>
      <c r="F53" s="15">
        <v>30</v>
      </c>
      <c r="G53" s="15">
        <v>210</v>
      </c>
      <c r="H53" s="15">
        <f t="shared" si="0"/>
        <v>242</v>
      </c>
      <c r="I53" s="19">
        <v>24.71</v>
      </c>
      <c r="J53" s="19">
        <f t="shared" si="1"/>
        <v>5979.82</v>
      </c>
      <c r="K53" s="20" t="s">
        <v>19</v>
      </c>
      <c r="L53" s="20" t="s">
        <v>20</v>
      </c>
      <c r="M53" s="21" t="s">
        <v>21</v>
      </c>
      <c r="N53" s="22">
        <f t="shared" si="2"/>
        <v>0.05</v>
      </c>
    </row>
    <row r="54" s="1" customFormat="1" ht="45" spans="1:14">
      <c r="A54" s="13">
        <v>49</v>
      </c>
      <c r="B54" s="14" t="s">
        <v>80</v>
      </c>
      <c r="C54" s="13">
        <v>438998</v>
      </c>
      <c r="D54" s="13" t="s">
        <v>18</v>
      </c>
      <c r="E54" s="15">
        <v>2</v>
      </c>
      <c r="F54" s="15">
        <v>12</v>
      </c>
      <c r="G54" s="15">
        <v>75</v>
      </c>
      <c r="H54" s="15">
        <f t="shared" si="0"/>
        <v>89</v>
      </c>
      <c r="I54" s="19">
        <v>100.67</v>
      </c>
      <c r="J54" s="19">
        <f t="shared" si="1"/>
        <v>8959.63</v>
      </c>
      <c r="K54" s="20" t="s">
        <v>19</v>
      </c>
      <c r="L54" s="20" t="s">
        <v>20</v>
      </c>
      <c r="M54" s="21" t="s">
        <v>21</v>
      </c>
      <c r="N54" s="22">
        <f t="shared" si="2"/>
        <v>0.12</v>
      </c>
    </row>
    <row r="55" s="1" customFormat="1" ht="45" spans="1:14">
      <c r="A55" s="13">
        <v>50</v>
      </c>
      <c r="B55" s="14" t="s">
        <v>81</v>
      </c>
      <c r="C55" s="13">
        <v>438999</v>
      </c>
      <c r="D55" s="13" t="s">
        <v>18</v>
      </c>
      <c r="E55" s="15">
        <v>2</v>
      </c>
      <c r="F55" s="15">
        <v>12</v>
      </c>
      <c r="G55" s="15">
        <v>75</v>
      </c>
      <c r="H55" s="15">
        <f t="shared" si="0"/>
        <v>89</v>
      </c>
      <c r="I55" s="19">
        <v>80.33</v>
      </c>
      <c r="J55" s="19">
        <f t="shared" si="1"/>
        <v>7149.37</v>
      </c>
      <c r="K55" s="20" t="s">
        <v>19</v>
      </c>
      <c r="L55" s="20" t="s">
        <v>20</v>
      </c>
      <c r="M55" s="21" t="s">
        <v>21</v>
      </c>
      <c r="N55" s="22">
        <f t="shared" si="2"/>
        <v>0.1</v>
      </c>
    </row>
    <row r="56" s="1" customFormat="1" ht="45" spans="1:14">
      <c r="A56" s="13">
        <v>51</v>
      </c>
      <c r="B56" s="14" t="s">
        <v>82</v>
      </c>
      <c r="C56" s="13">
        <v>150364</v>
      </c>
      <c r="D56" s="13" t="s">
        <v>31</v>
      </c>
      <c r="E56" s="15">
        <v>193</v>
      </c>
      <c r="F56" s="15">
        <v>0</v>
      </c>
      <c r="G56" s="15">
        <v>540</v>
      </c>
      <c r="H56" s="15">
        <f t="shared" si="0"/>
        <v>733</v>
      </c>
      <c r="I56" s="19">
        <v>1.09</v>
      </c>
      <c r="J56" s="19">
        <f t="shared" si="1"/>
        <v>798.97</v>
      </c>
      <c r="K56" s="20" t="s">
        <v>19</v>
      </c>
      <c r="L56" s="20" t="s">
        <v>20</v>
      </c>
      <c r="M56" s="21" t="s">
        <v>21</v>
      </c>
      <c r="N56" s="22">
        <f t="shared" si="2"/>
        <v>0.01</v>
      </c>
    </row>
    <row r="57" s="1" customFormat="1" ht="67.5" spans="1:14">
      <c r="A57" s="13">
        <v>52</v>
      </c>
      <c r="B57" s="14" t="s">
        <v>83</v>
      </c>
      <c r="C57" s="13">
        <v>150364</v>
      </c>
      <c r="D57" s="13" t="s">
        <v>31</v>
      </c>
      <c r="E57" s="15">
        <v>112</v>
      </c>
      <c r="F57" s="15">
        <v>0</v>
      </c>
      <c r="G57" s="15">
        <v>120</v>
      </c>
      <c r="H57" s="15">
        <f t="shared" si="0"/>
        <v>232</v>
      </c>
      <c r="I57" s="19">
        <v>15.07</v>
      </c>
      <c r="J57" s="19">
        <f t="shared" si="1"/>
        <v>3496.24</v>
      </c>
      <c r="K57" s="20" t="s">
        <v>19</v>
      </c>
      <c r="L57" s="20" t="s">
        <v>20</v>
      </c>
      <c r="M57" s="21" t="s">
        <v>21</v>
      </c>
      <c r="N57" s="22">
        <f t="shared" si="2"/>
        <v>0.03</v>
      </c>
    </row>
    <row r="58" s="1" customFormat="1" ht="45" spans="1:14">
      <c r="A58" s="13">
        <v>53</v>
      </c>
      <c r="B58" s="14" t="s">
        <v>84</v>
      </c>
      <c r="C58" s="13">
        <v>445579</v>
      </c>
      <c r="D58" s="13" t="s">
        <v>85</v>
      </c>
      <c r="E58" s="15">
        <v>5</v>
      </c>
      <c r="F58" s="15">
        <v>24</v>
      </c>
      <c r="G58" s="15">
        <v>75</v>
      </c>
      <c r="H58" s="15">
        <f t="shared" si="0"/>
        <v>104</v>
      </c>
      <c r="I58" s="19">
        <v>34.16</v>
      </c>
      <c r="J58" s="19">
        <f t="shared" si="1"/>
        <v>3552.64</v>
      </c>
      <c r="K58" s="20" t="s">
        <v>19</v>
      </c>
      <c r="L58" s="20" t="s">
        <v>20</v>
      </c>
      <c r="M58" s="21" t="s">
        <v>21</v>
      </c>
      <c r="N58" s="22">
        <f t="shared" si="2"/>
        <v>0.05</v>
      </c>
    </row>
    <row r="59" s="1" customFormat="1" ht="90" spans="1:14">
      <c r="A59" s="13">
        <v>54</v>
      </c>
      <c r="B59" s="14" t="s">
        <v>86</v>
      </c>
      <c r="C59" s="13">
        <v>338605</v>
      </c>
      <c r="D59" s="13" t="s">
        <v>18</v>
      </c>
      <c r="E59" s="15">
        <v>5</v>
      </c>
      <c r="F59" s="15">
        <v>24</v>
      </c>
      <c r="G59" s="15">
        <v>30</v>
      </c>
      <c r="H59" s="15">
        <f t="shared" si="0"/>
        <v>59</v>
      </c>
      <c r="I59" s="19">
        <v>42.5</v>
      </c>
      <c r="J59" s="19">
        <f t="shared" si="1"/>
        <v>2507.5</v>
      </c>
      <c r="K59" s="20" t="s">
        <v>19</v>
      </c>
      <c r="L59" s="20" t="s">
        <v>20</v>
      </c>
      <c r="M59" s="21" t="s">
        <v>21</v>
      </c>
      <c r="N59" s="22">
        <f t="shared" si="2"/>
        <v>0.05</v>
      </c>
    </row>
    <row r="60" s="1" customFormat="1" ht="56.25" spans="1:14">
      <c r="A60" s="13">
        <v>55</v>
      </c>
      <c r="B60" s="14" t="s">
        <v>87</v>
      </c>
      <c r="C60" s="13">
        <v>268855</v>
      </c>
      <c r="D60" s="13" t="s">
        <v>88</v>
      </c>
      <c r="E60" s="15">
        <v>6</v>
      </c>
      <c r="F60" s="15">
        <v>24</v>
      </c>
      <c r="G60" s="15">
        <v>3750</v>
      </c>
      <c r="H60" s="15">
        <f t="shared" si="0"/>
        <v>3780</v>
      </c>
      <c r="I60" s="19">
        <v>21.89</v>
      </c>
      <c r="J60" s="19">
        <f t="shared" si="1"/>
        <v>82744.2</v>
      </c>
      <c r="K60" s="20" t="s">
        <v>20</v>
      </c>
      <c r="L60" s="20" t="s">
        <v>20</v>
      </c>
      <c r="M60" s="21" t="s">
        <v>21</v>
      </c>
      <c r="N60" s="22">
        <f t="shared" si="2"/>
        <v>0.05</v>
      </c>
    </row>
    <row r="61" s="1" customFormat="1" ht="33.75" spans="1:14">
      <c r="A61" s="13">
        <v>56</v>
      </c>
      <c r="B61" s="14" t="s">
        <v>89</v>
      </c>
      <c r="C61" s="13">
        <v>268855</v>
      </c>
      <c r="D61" s="13" t="s">
        <v>90</v>
      </c>
      <c r="E61" s="15">
        <v>30</v>
      </c>
      <c r="F61" s="15">
        <v>60</v>
      </c>
      <c r="G61" s="15">
        <v>3750</v>
      </c>
      <c r="H61" s="15">
        <f t="shared" si="0"/>
        <v>3840</v>
      </c>
      <c r="I61" s="19">
        <v>12.38</v>
      </c>
      <c r="J61" s="19">
        <f t="shared" si="1"/>
        <v>47539.2</v>
      </c>
      <c r="K61" s="20" t="s">
        <v>19</v>
      </c>
      <c r="L61" s="20" t="s">
        <v>20</v>
      </c>
      <c r="M61" s="21" t="s">
        <v>21</v>
      </c>
      <c r="N61" s="22">
        <f t="shared" si="2"/>
        <v>0.03</v>
      </c>
    </row>
    <row r="62" s="1" customFormat="1" ht="157.5" spans="1:14">
      <c r="A62" s="13">
        <v>57</v>
      </c>
      <c r="B62" s="14" t="s">
        <v>91</v>
      </c>
      <c r="C62" s="13">
        <v>272779</v>
      </c>
      <c r="D62" s="13" t="s">
        <v>92</v>
      </c>
      <c r="E62" s="15">
        <v>375</v>
      </c>
      <c r="F62" s="15">
        <v>0</v>
      </c>
      <c r="G62" s="15">
        <v>1500</v>
      </c>
      <c r="H62" s="15">
        <f t="shared" si="0"/>
        <v>1875</v>
      </c>
      <c r="I62" s="19">
        <v>3.02</v>
      </c>
      <c r="J62" s="19">
        <f t="shared" si="1"/>
        <v>5662.5</v>
      </c>
      <c r="K62" s="20" t="s">
        <v>19</v>
      </c>
      <c r="L62" s="20" t="s">
        <v>20</v>
      </c>
      <c r="M62" s="21" t="s">
        <v>21</v>
      </c>
      <c r="N62" s="22">
        <f t="shared" si="2"/>
        <v>0.01</v>
      </c>
    </row>
    <row r="63" s="1" customFormat="1" ht="157.5" spans="1:14">
      <c r="A63" s="13">
        <v>58</v>
      </c>
      <c r="B63" s="14" t="s">
        <v>93</v>
      </c>
      <c r="C63" s="13">
        <v>388414</v>
      </c>
      <c r="D63" s="13" t="s">
        <v>92</v>
      </c>
      <c r="E63" s="15">
        <v>250</v>
      </c>
      <c r="F63" s="15">
        <v>1200</v>
      </c>
      <c r="G63" s="15">
        <v>82500</v>
      </c>
      <c r="H63" s="15">
        <f t="shared" si="0"/>
        <v>83950</v>
      </c>
      <c r="I63" s="19">
        <v>2.92</v>
      </c>
      <c r="J63" s="19">
        <f t="shared" si="1"/>
        <v>245134</v>
      </c>
      <c r="K63" s="20" t="s">
        <v>20</v>
      </c>
      <c r="L63" s="20" t="s">
        <v>20</v>
      </c>
      <c r="M63" s="21" t="s">
        <v>21</v>
      </c>
      <c r="N63" s="22">
        <f t="shared" si="2"/>
        <v>0.01</v>
      </c>
    </row>
    <row r="64" s="1" customFormat="1" ht="157.5" spans="1:14">
      <c r="A64" s="13">
        <v>59</v>
      </c>
      <c r="B64" s="14" t="s">
        <v>94</v>
      </c>
      <c r="C64" s="13">
        <v>388413</v>
      </c>
      <c r="D64" s="13" t="s">
        <v>92</v>
      </c>
      <c r="E64" s="15">
        <v>250</v>
      </c>
      <c r="F64" s="15">
        <v>600</v>
      </c>
      <c r="G64" s="15">
        <v>18750</v>
      </c>
      <c r="H64" s="15">
        <f t="shared" si="0"/>
        <v>19600</v>
      </c>
      <c r="I64" s="19">
        <v>4.12</v>
      </c>
      <c r="J64" s="19">
        <f t="shared" ref="J64:J105" si="3">I64*H64</f>
        <v>80752</v>
      </c>
      <c r="K64" s="20" t="s">
        <v>20</v>
      </c>
      <c r="L64" s="20" t="s">
        <v>20</v>
      </c>
      <c r="M64" s="21" t="s">
        <v>21</v>
      </c>
      <c r="N64" s="22">
        <f t="shared" ref="N64:N105" si="4">IF(I64&lt;0.01,"",IF(AND(I64&gt;=0.01,I64&lt;=5),0.01,IF(I64&lt;=10,0.02,IF(I64&lt;=20,0.03,IF(I64&lt;=50,0.05,IF(I64&lt;=100,0.1,IF(I64&lt;=200,0.12,IF(I64&lt;=500,0.2,IF(I64&lt;=1000,0.4,IF(I64&lt;=2000,0.5,IF(I64&lt;=5000,0.8,IF(I64&lt;=10000,I64*0.005,"Avaliação Específica"))))))))))))</f>
        <v>0.01</v>
      </c>
    </row>
    <row r="65" s="1" customFormat="1" ht="146.25" spans="1:14">
      <c r="A65" s="13">
        <v>60</v>
      </c>
      <c r="B65" s="14" t="s">
        <v>95</v>
      </c>
      <c r="C65" s="13">
        <v>269945</v>
      </c>
      <c r="D65" s="13" t="s">
        <v>92</v>
      </c>
      <c r="E65" s="15">
        <v>50</v>
      </c>
      <c r="F65" s="15">
        <v>0</v>
      </c>
      <c r="G65" s="15">
        <v>57000</v>
      </c>
      <c r="H65" s="15">
        <f t="shared" si="0"/>
        <v>57050</v>
      </c>
      <c r="I65" s="19">
        <v>2.34</v>
      </c>
      <c r="J65" s="19">
        <f t="shared" si="3"/>
        <v>133497</v>
      </c>
      <c r="K65" s="20" t="s">
        <v>20</v>
      </c>
      <c r="L65" s="20" t="s">
        <v>20</v>
      </c>
      <c r="M65" s="21" t="s">
        <v>21</v>
      </c>
      <c r="N65" s="22">
        <f t="shared" si="4"/>
        <v>0.01</v>
      </c>
    </row>
    <row r="66" s="1" customFormat="1" ht="146.25" spans="1:14">
      <c r="A66" s="13">
        <v>61</v>
      </c>
      <c r="B66" s="14" t="s">
        <v>96</v>
      </c>
      <c r="C66" s="13">
        <v>269946</v>
      </c>
      <c r="D66" s="13" t="s">
        <v>92</v>
      </c>
      <c r="E66" s="15">
        <v>162</v>
      </c>
      <c r="F66" s="15">
        <v>600</v>
      </c>
      <c r="G66" s="15">
        <v>57000</v>
      </c>
      <c r="H66" s="15">
        <f t="shared" si="0"/>
        <v>57762</v>
      </c>
      <c r="I66" s="19">
        <v>4.36</v>
      </c>
      <c r="J66" s="19">
        <f t="shared" si="3"/>
        <v>251842.32</v>
      </c>
      <c r="K66" s="20" t="s">
        <v>20</v>
      </c>
      <c r="L66" s="20" t="s">
        <v>20</v>
      </c>
      <c r="M66" s="21" t="s">
        <v>21</v>
      </c>
      <c r="N66" s="22">
        <f t="shared" si="4"/>
        <v>0.01</v>
      </c>
    </row>
    <row r="67" s="1" customFormat="1" ht="146.25" spans="1:14">
      <c r="A67" s="13">
        <v>62</v>
      </c>
      <c r="B67" s="14" t="s">
        <v>97</v>
      </c>
      <c r="C67" s="13">
        <v>269839</v>
      </c>
      <c r="D67" s="13" t="s">
        <v>92</v>
      </c>
      <c r="E67" s="15">
        <v>456</v>
      </c>
      <c r="F67" s="15">
        <v>1200</v>
      </c>
      <c r="G67" s="15">
        <v>82500</v>
      </c>
      <c r="H67" s="15">
        <f t="shared" si="0"/>
        <v>84156</v>
      </c>
      <c r="I67" s="19">
        <v>3.13</v>
      </c>
      <c r="J67" s="19">
        <f t="shared" si="3"/>
        <v>263408.28</v>
      </c>
      <c r="K67" s="20" t="s">
        <v>20</v>
      </c>
      <c r="L67" s="20" t="s">
        <v>20</v>
      </c>
      <c r="M67" s="21" t="s">
        <v>21</v>
      </c>
      <c r="N67" s="22">
        <f t="shared" si="4"/>
        <v>0.01</v>
      </c>
    </row>
    <row r="68" s="1" customFormat="1" ht="146.25" spans="1:14">
      <c r="A68" s="13">
        <v>63</v>
      </c>
      <c r="B68" s="14" t="s">
        <v>98</v>
      </c>
      <c r="C68" s="13">
        <v>269838</v>
      </c>
      <c r="D68" s="13" t="s">
        <v>92</v>
      </c>
      <c r="E68" s="15">
        <v>125</v>
      </c>
      <c r="F68" s="15">
        <v>600</v>
      </c>
      <c r="G68" s="15">
        <v>67500</v>
      </c>
      <c r="H68" s="15">
        <f t="shared" si="0"/>
        <v>68225</v>
      </c>
      <c r="I68" s="19">
        <v>2.65</v>
      </c>
      <c r="J68" s="19">
        <f t="shared" si="3"/>
        <v>180796.25</v>
      </c>
      <c r="K68" s="20" t="s">
        <v>20</v>
      </c>
      <c r="L68" s="20" t="s">
        <v>20</v>
      </c>
      <c r="M68" s="21" t="s">
        <v>21</v>
      </c>
      <c r="N68" s="22">
        <f t="shared" si="4"/>
        <v>0.01</v>
      </c>
    </row>
    <row r="69" s="1" customFormat="1" ht="146.25" spans="1:14">
      <c r="A69" s="13">
        <v>64</v>
      </c>
      <c r="B69" s="14" t="s">
        <v>99</v>
      </c>
      <c r="C69" s="13">
        <v>269837</v>
      </c>
      <c r="D69" s="13" t="s">
        <v>92</v>
      </c>
      <c r="E69" s="15">
        <v>125</v>
      </c>
      <c r="F69" s="15">
        <v>600</v>
      </c>
      <c r="G69" s="15">
        <v>19500</v>
      </c>
      <c r="H69" s="15">
        <f t="shared" si="0"/>
        <v>20225</v>
      </c>
      <c r="I69" s="19">
        <v>4.1</v>
      </c>
      <c r="J69" s="19">
        <f t="shared" si="3"/>
        <v>82922.5</v>
      </c>
      <c r="K69" s="20" t="s">
        <v>20</v>
      </c>
      <c r="L69" s="20" t="s">
        <v>20</v>
      </c>
      <c r="M69" s="21" t="s">
        <v>21</v>
      </c>
      <c r="N69" s="22">
        <f t="shared" si="4"/>
        <v>0.01</v>
      </c>
    </row>
    <row r="70" s="1" customFormat="1" ht="146.25" spans="1:14">
      <c r="A70" s="13">
        <v>65</v>
      </c>
      <c r="B70" s="14" t="s">
        <v>100</v>
      </c>
      <c r="C70" s="13">
        <v>269947</v>
      </c>
      <c r="D70" s="13" t="s">
        <v>92</v>
      </c>
      <c r="E70" s="15">
        <v>100</v>
      </c>
      <c r="F70" s="15">
        <v>0</v>
      </c>
      <c r="G70" s="15">
        <v>5250</v>
      </c>
      <c r="H70" s="15">
        <f t="shared" si="0"/>
        <v>5350</v>
      </c>
      <c r="I70" s="19">
        <v>3.1</v>
      </c>
      <c r="J70" s="19">
        <f t="shared" si="3"/>
        <v>16585</v>
      </c>
      <c r="K70" s="20" t="s">
        <v>19</v>
      </c>
      <c r="L70" s="20" t="s">
        <v>20</v>
      </c>
      <c r="M70" s="21" t="s">
        <v>21</v>
      </c>
      <c r="N70" s="22">
        <f t="shared" si="4"/>
        <v>0.01</v>
      </c>
    </row>
    <row r="71" s="1" customFormat="1" ht="123.75" spans="1:14">
      <c r="A71" s="13">
        <v>66</v>
      </c>
      <c r="B71" s="14" t="s">
        <v>101</v>
      </c>
      <c r="C71" s="13">
        <v>272779</v>
      </c>
      <c r="D71" s="13" t="s">
        <v>92</v>
      </c>
      <c r="E71" s="15">
        <v>100</v>
      </c>
      <c r="F71" s="15">
        <v>600</v>
      </c>
      <c r="G71" s="15">
        <v>82500</v>
      </c>
      <c r="H71" s="15">
        <f t="shared" ref="H71:H105" si="5">SUM(E71:G71)</f>
        <v>83200</v>
      </c>
      <c r="I71" s="19">
        <v>4.33</v>
      </c>
      <c r="J71" s="19">
        <f t="shared" si="3"/>
        <v>360256</v>
      </c>
      <c r="K71" s="20" t="s">
        <v>20</v>
      </c>
      <c r="L71" s="20" t="s">
        <v>20</v>
      </c>
      <c r="M71" s="21" t="s">
        <v>21</v>
      </c>
      <c r="N71" s="22">
        <f t="shared" si="4"/>
        <v>0.01</v>
      </c>
    </row>
    <row r="72" s="1" customFormat="1" ht="33.75" spans="1:14">
      <c r="A72" s="13">
        <v>67</v>
      </c>
      <c r="B72" s="14" t="s">
        <v>102</v>
      </c>
      <c r="C72" s="13">
        <v>150364</v>
      </c>
      <c r="D72" s="13" t="s">
        <v>103</v>
      </c>
      <c r="E72" s="15">
        <v>12</v>
      </c>
      <c r="F72" s="15">
        <v>0</v>
      </c>
      <c r="G72" s="15">
        <v>600</v>
      </c>
      <c r="H72" s="15">
        <f t="shared" si="5"/>
        <v>612</v>
      </c>
      <c r="I72" s="19">
        <v>14.5</v>
      </c>
      <c r="J72" s="19">
        <f t="shared" si="3"/>
        <v>8874</v>
      </c>
      <c r="K72" s="20" t="s">
        <v>19</v>
      </c>
      <c r="L72" s="20" t="s">
        <v>20</v>
      </c>
      <c r="M72" s="21" t="s">
        <v>21</v>
      </c>
      <c r="N72" s="22">
        <f t="shared" si="4"/>
        <v>0.03</v>
      </c>
    </row>
    <row r="73" s="1" customFormat="1" ht="67.5" spans="1:14">
      <c r="A73" s="13">
        <v>68</v>
      </c>
      <c r="B73" s="14" t="s">
        <v>104</v>
      </c>
      <c r="C73" s="13">
        <v>133566</v>
      </c>
      <c r="D73" s="13" t="s">
        <v>105</v>
      </c>
      <c r="E73" s="15">
        <v>75</v>
      </c>
      <c r="F73" s="15">
        <v>160</v>
      </c>
      <c r="G73" s="15">
        <v>420</v>
      </c>
      <c r="H73" s="15">
        <f t="shared" si="5"/>
        <v>655</v>
      </c>
      <c r="I73" s="19">
        <v>115.5</v>
      </c>
      <c r="J73" s="19">
        <f t="shared" si="3"/>
        <v>75652.5</v>
      </c>
      <c r="K73" s="20" t="s">
        <v>19</v>
      </c>
      <c r="L73" s="20" t="s">
        <v>20</v>
      </c>
      <c r="M73" s="21" t="s">
        <v>21</v>
      </c>
      <c r="N73" s="22">
        <f t="shared" si="4"/>
        <v>0.12</v>
      </c>
    </row>
    <row r="74" s="1" customFormat="1" ht="78.75" spans="1:14">
      <c r="A74" s="13">
        <v>69</v>
      </c>
      <c r="B74" s="14" t="s">
        <v>106</v>
      </c>
      <c r="C74" s="13">
        <v>342674</v>
      </c>
      <c r="D74" s="13" t="s">
        <v>31</v>
      </c>
      <c r="E74" s="15">
        <v>187</v>
      </c>
      <c r="F74" s="15">
        <v>240</v>
      </c>
      <c r="G74" s="15">
        <v>1200</v>
      </c>
      <c r="H74" s="15">
        <f t="shared" si="5"/>
        <v>1627</v>
      </c>
      <c r="I74" s="19">
        <v>6.29</v>
      </c>
      <c r="J74" s="19">
        <f t="shared" si="3"/>
        <v>10233.83</v>
      </c>
      <c r="K74" s="20" t="s">
        <v>19</v>
      </c>
      <c r="L74" s="20" t="s">
        <v>20</v>
      </c>
      <c r="M74" s="21" t="s">
        <v>21</v>
      </c>
      <c r="N74" s="22">
        <f t="shared" si="4"/>
        <v>0.02</v>
      </c>
    </row>
    <row r="75" s="1" customFormat="1" ht="22.5" spans="1:14">
      <c r="A75" s="13">
        <v>70</v>
      </c>
      <c r="B75" s="14" t="s">
        <v>107</v>
      </c>
      <c r="C75" s="13">
        <v>405739</v>
      </c>
      <c r="D75" s="13" t="s">
        <v>31</v>
      </c>
      <c r="E75" s="15">
        <v>62</v>
      </c>
      <c r="F75" s="15">
        <v>240</v>
      </c>
      <c r="G75" s="15">
        <v>30000</v>
      </c>
      <c r="H75" s="15">
        <f t="shared" si="5"/>
        <v>30302</v>
      </c>
      <c r="I75" s="19">
        <v>3.73</v>
      </c>
      <c r="J75" s="19">
        <f t="shared" si="3"/>
        <v>113026.46</v>
      </c>
      <c r="K75" s="20" t="s">
        <v>20</v>
      </c>
      <c r="L75" s="20" t="s">
        <v>20</v>
      </c>
      <c r="M75" s="21" t="s">
        <v>21</v>
      </c>
      <c r="N75" s="22">
        <f t="shared" si="4"/>
        <v>0.01</v>
      </c>
    </row>
    <row r="76" s="1" customFormat="1" ht="33.75" spans="1:14">
      <c r="A76" s="13">
        <v>71</v>
      </c>
      <c r="B76" s="14" t="s">
        <v>108</v>
      </c>
      <c r="C76" s="13">
        <v>150364</v>
      </c>
      <c r="D76" s="13" t="s">
        <v>109</v>
      </c>
      <c r="E76" s="15">
        <v>21</v>
      </c>
      <c r="F76" s="15">
        <v>0</v>
      </c>
      <c r="G76" s="15">
        <v>300</v>
      </c>
      <c r="H76" s="15">
        <f t="shared" si="5"/>
        <v>321</v>
      </c>
      <c r="I76" s="19">
        <v>48.85</v>
      </c>
      <c r="J76" s="19">
        <f t="shared" si="3"/>
        <v>15680.85</v>
      </c>
      <c r="K76" s="20" t="s">
        <v>19</v>
      </c>
      <c r="L76" s="20" t="s">
        <v>20</v>
      </c>
      <c r="M76" s="21" t="s">
        <v>21</v>
      </c>
      <c r="N76" s="22">
        <f t="shared" si="4"/>
        <v>0.05</v>
      </c>
    </row>
    <row r="77" s="1" customFormat="1" ht="33.75" spans="1:14">
      <c r="A77" s="13">
        <v>72</v>
      </c>
      <c r="B77" s="14" t="s">
        <v>110</v>
      </c>
      <c r="C77" s="13">
        <v>443438</v>
      </c>
      <c r="D77" s="13" t="s">
        <v>111</v>
      </c>
      <c r="E77" s="15">
        <v>3</v>
      </c>
      <c r="F77" s="15">
        <v>24</v>
      </c>
      <c r="G77" s="15">
        <v>300</v>
      </c>
      <c r="H77" s="15">
        <f t="shared" si="5"/>
        <v>327</v>
      </c>
      <c r="I77" s="19">
        <v>95.13</v>
      </c>
      <c r="J77" s="19">
        <f t="shared" si="3"/>
        <v>31107.51</v>
      </c>
      <c r="K77" s="20" t="s">
        <v>19</v>
      </c>
      <c r="L77" s="20" t="s">
        <v>20</v>
      </c>
      <c r="M77" s="21" t="s">
        <v>21</v>
      </c>
      <c r="N77" s="22">
        <f t="shared" si="4"/>
        <v>0.1</v>
      </c>
    </row>
    <row r="78" s="1" customFormat="1" spans="1:14">
      <c r="A78" s="13">
        <v>73</v>
      </c>
      <c r="B78" s="14" t="s">
        <v>112</v>
      </c>
      <c r="C78" s="13">
        <v>420392</v>
      </c>
      <c r="D78" s="13" t="s">
        <v>31</v>
      </c>
      <c r="E78" s="15">
        <v>12</v>
      </c>
      <c r="F78" s="15">
        <v>24</v>
      </c>
      <c r="G78" s="15">
        <v>240</v>
      </c>
      <c r="H78" s="15">
        <f t="shared" si="5"/>
        <v>276</v>
      </c>
      <c r="I78" s="19">
        <v>75.98</v>
      </c>
      <c r="J78" s="19">
        <f t="shared" si="3"/>
        <v>20970.48</v>
      </c>
      <c r="K78" s="20" t="s">
        <v>19</v>
      </c>
      <c r="L78" s="20" t="s">
        <v>20</v>
      </c>
      <c r="M78" s="21" t="s">
        <v>21</v>
      </c>
      <c r="N78" s="22">
        <f t="shared" si="4"/>
        <v>0.1</v>
      </c>
    </row>
    <row r="79" s="1" customFormat="1" ht="112.5" spans="1:14">
      <c r="A79" s="13">
        <v>74</v>
      </c>
      <c r="B79" s="14" t="s">
        <v>113</v>
      </c>
      <c r="C79" s="13">
        <v>246551</v>
      </c>
      <c r="D79" s="13" t="s">
        <v>114</v>
      </c>
      <c r="E79" s="15">
        <v>6</v>
      </c>
      <c r="F79" s="15">
        <v>0</v>
      </c>
      <c r="G79" s="15">
        <v>6</v>
      </c>
      <c r="H79" s="15">
        <f t="shared" si="5"/>
        <v>12</v>
      </c>
      <c r="I79" s="19">
        <v>80.95</v>
      </c>
      <c r="J79" s="19">
        <f t="shared" si="3"/>
        <v>971.4</v>
      </c>
      <c r="K79" s="20" t="s">
        <v>19</v>
      </c>
      <c r="L79" s="20" t="s">
        <v>20</v>
      </c>
      <c r="M79" s="21" t="s">
        <v>21</v>
      </c>
      <c r="N79" s="22">
        <f t="shared" si="4"/>
        <v>0.1</v>
      </c>
    </row>
    <row r="80" s="1" customFormat="1" ht="67.5" spans="1:14">
      <c r="A80" s="13">
        <v>75</v>
      </c>
      <c r="B80" s="14" t="s">
        <v>115</v>
      </c>
      <c r="C80" s="13">
        <v>150407</v>
      </c>
      <c r="D80" s="13" t="s">
        <v>116</v>
      </c>
      <c r="E80" s="15">
        <v>6</v>
      </c>
      <c r="F80" s="15">
        <v>30</v>
      </c>
      <c r="G80" s="15">
        <v>1050</v>
      </c>
      <c r="H80" s="15">
        <f t="shared" si="5"/>
        <v>1086</v>
      </c>
      <c r="I80" s="19">
        <v>53</v>
      </c>
      <c r="J80" s="19">
        <f t="shared" si="3"/>
        <v>57558</v>
      </c>
      <c r="K80" s="20" t="s">
        <v>19</v>
      </c>
      <c r="L80" s="20" t="s">
        <v>20</v>
      </c>
      <c r="M80" s="21" t="s">
        <v>21</v>
      </c>
      <c r="N80" s="22">
        <f t="shared" si="4"/>
        <v>0.1</v>
      </c>
    </row>
    <row r="81" s="1" customFormat="1" ht="112.5" spans="1:14">
      <c r="A81" s="13">
        <v>76</v>
      </c>
      <c r="B81" s="14" t="s">
        <v>117</v>
      </c>
      <c r="C81" s="13">
        <v>437164</v>
      </c>
      <c r="D81" s="13" t="s">
        <v>23</v>
      </c>
      <c r="E81" s="15">
        <v>3</v>
      </c>
      <c r="F81" s="15">
        <v>0</v>
      </c>
      <c r="G81" s="15">
        <v>225</v>
      </c>
      <c r="H81" s="15">
        <f t="shared" si="5"/>
        <v>228</v>
      </c>
      <c r="I81" s="19">
        <v>41.01</v>
      </c>
      <c r="J81" s="19">
        <f t="shared" si="3"/>
        <v>9350.28</v>
      </c>
      <c r="K81" s="20" t="s">
        <v>19</v>
      </c>
      <c r="L81" s="20" t="s">
        <v>20</v>
      </c>
      <c r="M81" s="21" t="s">
        <v>21</v>
      </c>
      <c r="N81" s="22">
        <f t="shared" si="4"/>
        <v>0.05</v>
      </c>
    </row>
    <row r="82" s="1" customFormat="1" ht="112.5" spans="1:14">
      <c r="A82" s="13">
        <v>77</v>
      </c>
      <c r="B82" s="14" t="s">
        <v>118</v>
      </c>
      <c r="C82" s="13">
        <v>437166</v>
      </c>
      <c r="D82" s="13" t="s">
        <v>114</v>
      </c>
      <c r="E82" s="15">
        <v>3</v>
      </c>
      <c r="F82" s="15">
        <v>15</v>
      </c>
      <c r="G82" s="15">
        <v>2400</v>
      </c>
      <c r="H82" s="15">
        <f t="shared" si="5"/>
        <v>2418</v>
      </c>
      <c r="I82" s="19">
        <v>36.36</v>
      </c>
      <c r="J82" s="19">
        <f t="shared" si="3"/>
        <v>87918.48</v>
      </c>
      <c r="K82" s="20" t="s">
        <v>20</v>
      </c>
      <c r="L82" s="20" t="s">
        <v>20</v>
      </c>
      <c r="M82" s="21" t="s">
        <v>21</v>
      </c>
      <c r="N82" s="22">
        <f t="shared" si="4"/>
        <v>0.05</v>
      </c>
    </row>
    <row r="83" s="1" customFormat="1" ht="112.5" spans="1:14">
      <c r="A83" s="13">
        <v>78</v>
      </c>
      <c r="B83" s="14" t="s">
        <v>119</v>
      </c>
      <c r="C83" s="13">
        <v>437167</v>
      </c>
      <c r="D83" s="13" t="s">
        <v>114</v>
      </c>
      <c r="E83" s="15">
        <v>3</v>
      </c>
      <c r="F83" s="15">
        <v>15</v>
      </c>
      <c r="G83" s="15">
        <v>18000</v>
      </c>
      <c r="H83" s="15">
        <f t="shared" si="5"/>
        <v>18018</v>
      </c>
      <c r="I83" s="19">
        <v>41.63</v>
      </c>
      <c r="J83" s="19">
        <f t="shared" si="3"/>
        <v>750089.34</v>
      </c>
      <c r="K83" s="20" t="s">
        <v>20</v>
      </c>
      <c r="L83" s="20" t="s">
        <v>20</v>
      </c>
      <c r="M83" s="21" t="s">
        <v>21</v>
      </c>
      <c r="N83" s="22">
        <f t="shared" si="4"/>
        <v>0.05</v>
      </c>
    </row>
    <row r="84" s="1" customFormat="1" ht="112.5" spans="1:14">
      <c r="A84" s="13">
        <v>79</v>
      </c>
      <c r="B84" s="14" t="s">
        <v>120</v>
      </c>
      <c r="C84" s="13">
        <v>437169</v>
      </c>
      <c r="D84" s="13" t="s">
        <v>114</v>
      </c>
      <c r="E84" s="15">
        <v>3</v>
      </c>
      <c r="F84" s="15">
        <v>15</v>
      </c>
      <c r="G84" s="15">
        <v>330</v>
      </c>
      <c r="H84" s="15">
        <f t="shared" si="5"/>
        <v>348</v>
      </c>
      <c r="I84" s="19">
        <v>52.63</v>
      </c>
      <c r="J84" s="19">
        <f t="shared" si="3"/>
        <v>18315.24</v>
      </c>
      <c r="K84" s="20" t="s">
        <v>19</v>
      </c>
      <c r="L84" s="20" t="s">
        <v>20</v>
      </c>
      <c r="M84" s="21" t="s">
        <v>21</v>
      </c>
      <c r="N84" s="22">
        <f t="shared" si="4"/>
        <v>0.1</v>
      </c>
    </row>
    <row r="85" s="1" customFormat="1" ht="112.5" spans="1:14">
      <c r="A85" s="13">
        <v>80</v>
      </c>
      <c r="B85" s="14" t="s">
        <v>121</v>
      </c>
      <c r="C85" s="13">
        <v>437187</v>
      </c>
      <c r="D85" s="13" t="s">
        <v>114</v>
      </c>
      <c r="E85" s="15">
        <v>3</v>
      </c>
      <c r="F85" s="15">
        <v>0</v>
      </c>
      <c r="G85" s="15">
        <v>1800</v>
      </c>
      <c r="H85" s="15">
        <f t="shared" si="5"/>
        <v>1803</v>
      </c>
      <c r="I85" s="19">
        <v>39.7</v>
      </c>
      <c r="J85" s="19">
        <f t="shared" si="3"/>
        <v>71579.1</v>
      </c>
      <c r="K85" s="20" t="s">
        <v>19</v>
      </c>
      <c r="L85" s="20" t="s">
        <v>20</v>
      </c>
      <c r="M85" s="21" t="s">
        <v>21</v>
      </c>
      <c r="N85" s="22">
        <f t="shared" si="4"/>
        <v>0.05</v>
      </c>
    </row>
    <row r="86" s="1" customFormat="1" ht="56.25" spans="1:14">
      <c r="A86" s="13">
        <v>81</v>
      </c>
      <c r="B86" s="14" t="s">
        <v>122</v>
      </c>
      <c r="C86" s="13">
        <v>439624</v>
      </c>
      <c r="D86" s="13" t="s">
        <v>43</v>
      </c>
      <c r="E86" s="15">
        <v>12</v>
      </c>
      <c r="F86" s="15">
        <v>30</v>
      </c>
      <c r="G86" s="15">
        <v>1500</v>
      </c>
      <c r="H86" s="15">
        <f t="shared" si="5"/>
        <v>1542</v>
      </c>
      <c r="I86" s="19">
        <v>29.65</v>
      </c>
      <c r="J86" s="19">
        <f t="shared" si="3"/>
        <v>45720.3</v>
      </c>
      <c r="K86" s="20" t="s">
        <v>19</v>
      </c>
      <c r="L86" s="20" t="s">
        <v>20</v>
      </c>
      <c r="M86" s="21" t="s">
        <v>21</v>
      </c>
      <c r="N86" s="22">
        <f t="shared" si="4"/>
        <v>0.05</v>
      </c>
    </row>
    <row r="87" s="1" customFormat="1" ht="90" spans="1:14">
      <c r="A87" s="13">
        <v>82</v>
      </c>
      <c r="B87" s="14" t="s">
        <v>123</v>
      </c>
      <c r="C87" s="13">
        <v>436002</v>
      </c>
      <c r="D87" s="13" t="s">
        <v>31</v>
      </c>
      <c r="E87" s="15">
        <v>12</v>
      </c>
      <c r="F87" s="15">
        <v>36</v>
      </c>
      <c r="G87" s="15">
        <v>1200</v>
      </c>
      <c r="H87" s="15">
        <f t="shared" si="5"/>
        <v>1248</v>
      </c>
      <c r="I87" s="19">
        <v>5.1</v>
      </c>
      <c r="J87" s="19">
        <f t="shared" si="3"/>
        <v>6364.8</v>
      </c>
      <c r="K87" s="20" t="s">
        <v>19</v>
      </c>
      <c r="L87" s="20" t="s">
        <v>20</v>
      </c>
      <c r="M87" s="21" t="s">
        <v>21</v>
      </c>
      <c r="N87" s="22">
        <f t="shared" si="4"/>
        <v>0.02</v>
      </c>
    </row>
    <row r="88" s="1" customFormat="1" ht="90" spans="1:14">
      <c r="A88" s="13">
        <v>83</v>
      </c>
      <c r="B88" s="14" t="s">
        <v>124</v>
      </c>
      <c r="C88" s="13">
        <v>436010</v>
      </c>
      <c r="D88" s="13" t="s">
        <v>31</v>
      </c>
      <c r="E88" s="15">
        <v>12</v>
      </c>
      <c r="F88" s="15">
        <v>36</v>
      </c>
      <c r="G88" s="15">
        <v>975</v>
      </c>
      <c r="H88" s="15">
        <f t="shared" si="5"/>
        <v>1023</v>
      </c>
      <c r="I88" s="19">
        <v>5.05</v>
      </c>
      <c r="J88" s="19">
        <f t="shared" si="3"/>
        <v>5166.15</v>
      </c>
      <c r="K88" s="20" t="s">
        <v>19</v>
      </c>
      <c r="L88" s="20" t="s">
        <v>20</v>
      </c>
      <c r="M88" s="21" t="s">
        <v>21</v>
      </c>
      <c r="N88" s="22">
        <f t="shared" si="4"/>
        <v>0.02</v>
      </c>
    </row>
    <row r="89" s="1" customFormat="1" ht="78.75" spans="1:14">
      <c r="A89" s="13">
        <v>84</v>
      </c>
      <c r="B89" s="14" t="s">
        <v>125</v>
      </c>
      <c r="C89" s="13">
        <v>436008</v>
      </c>
      <c r="D89" s="13" t="s">
        <v>31</v>
      </c>
      <c r="E89" s="15">
        <v>25</v>
      </c>
      <c r="F89" s="15">
        <v>36</v>
      </c>
      <c r="G89" s="15">
        <v>150</v>
      </c>
      <c r="H89" s="15">
        <f t="shared" si="5"/>
        <v>211</v>
      </c>
      <c r="I89" s="19">
        <v>4.17</v>
      </c>
      <c r="J89" s="19">
        <f t="shared" si="3"/>
        <v>879.87</v>
      </c>
      <c r="K89" s="20" t="s">
        <v>19</v>
      </c>
      <c r="L89" s="20" t="s">
        <v>20</v>
      </c>
      <c r="M89" s="21" t="s">
        <v>21</v>
      </c>
      <c r="N89" s="22">
        <f t="shared" si="4"/>
        <v>0.01</v>
      </c>
    </row>
    <row r="90" s="1" customFormat="1" ht="90" spans="1:14">
      <c r="A90" s="13">
        <v>85</v>
      </c>
      <c r="B90" s="14" t="s">
        <v>126</v>
      </c>
      <c r="C90" s="13">
        <v>436040</v>
      </c>
      <c r="D90" s="13" t="s">
        <v>31</v>
      </c>
      <c r="E90" s="15">
        <v>12</v>
      </c>
      <c r="F90" s="15">
        <v>40</v>
      </c>
      <c r="G90" s="15">
        <v>375</v>
      </c>
      <c r="H90" s="15">
        <f t="shared" si="5"/>
        <v>427</v>
      </c>
      <c r="I90" s="19">
        <v>4.27</v>
      </c>
      <c r="J90" s="19">
        <f t="shared" si="3"/>
        <v>1823.29</v>
      </c>
      <c r="K90" s="20" t="s">
        <v>19</v>
      </c>
      <c r="L90" s="20" t="s">
        <v>20</v>
      </c>
      <c r="M90" s="21" t="s">
        <v>21</v>
      </c>
      <c r="N90" s="22">
        <f t="shared" si="4"/>
        <v>0.01</v>
      </c>
    </row>
    <row r="91" s="1" customFormat="1" ht="45" spans="1:14">
      <c r="A91" s="13">
        <v>86</v>
      </c>
      <c r="B91" s="14" t="s">
        <v>127</v>
      </c>
      <c r="C91" s="13">
        <v>452538</v>
      </c>
      <c r="D91" s="13" t="s">
        <v>128</v>
      </c>
      <c r="E91" s="15">
        <v>12</v>
      </c>
      <c r="F91" s="15">
        <v>36</v>
      </c>
      <c r="G91" s="15">
        <v>750</v>
      </c>
      <c r="H91" s="15">
        <f t="shared" si="5"/>
        <v>798</v>
      </c>
      <c r="I91" s="19">
        <v>21.63</v>
      </c>
      <c r="J91" s="19">
        <f t="shared" si="3"/>
        <v>17260.74</v>
      </c>
      <c r="K91" s="20" t="s">
        <v>19</v>
      </c>
      <c r="L91" s="20" t="s">
        <v>20</v>
      </c>
      <c r="M91" s="21" t="s">
        <v>21</v>
      </c>
      <c r="N91" s="22">
        <f t="shared" si="4"/>
        <v>0.05</v>
      </c>
    </row>
    <row r="92" s="1" customFormat="1" ht="45" spans="1:14">
      <c r="A92" s="13">
        <v>87</v>
      </c>
      <c r="B92" s="14" t="s">
        <v>129</v>
      </c>
      <c r="C92" s="13">
        <v>436228</v>
      </c>
      <c r="D92" s="13" t="s">
        <v>128</v>
      </c>
      <c r="E92" s="15">
        <v>12</v>
      </c>
      <c r="F92" s="15">
        <v>36</v>
      </c>
      <c r="G92" s="15">
        <v>4500</v>
      </c>
      <c r="H92" s="15">
        <f t="shared" si="5"/>
        <v>4548</v>
      </c>
      <c r="I92" s="19">
        <v>21</v>
      </c>
      <c r="J92" s="19">
        <f t="shared" si="3"/>
        <v>95508</v>
      </c>
      <c r="K92" s="20" t="s">
        <v>20</v>
      </c>
      <c r="L92" s="20" t="s">
        <v>20</v>
      </c>
      <c r="M92" s="21" t="s">
        <v>21</v>
      </c>
      <c r="N92" s="22">
        <f t="shared" si="4"/>
        <v>0.05</v>
      </c>
    </row>
    <row r="93" s="1" customFormat="1" ht="45" spans="1:14">
      <c r="A93" s="13">
        <v>88</v>
      </c>
      <c r="B93" s="14" t="s">
        <v>130</v>
      </c>
      <c r="C93" s="13">
        <v>436229</v>
      </c>
      <c r="D93" s="13" t="s">
        <v>128</v>
      </c>
      <c r="E93" s="15">
        <v>12</v>
      </c>
      <c r="F93" s="15">
        <v>36</v>
      </c>
      <c r="G93" s="15">
        <v>21000</v>
      </c>
      <c r="H93" s="15">
        <f t="shared" si="5"/>
        <v>21048</v>
      </c>
      <c r="I93" s="19">
        <v>19.4</v>
      </c>
      <c r="J93" s="19">
        <f t="shared" si="3"/>
        <v>408331.2</v>
      </c>
      <c r="K93" s="20" t="s">
        <v>20</v>
      </c>
      <c r="L93" s="20" t="s">
        <v>20</v>
      </c>
      <c r="M93" s="21" t="s">
        <v>21</v>
      </c>
      <c r="N93" s="22">
        <f t="shared" si="4"/>
        <v>0.03</v>
      </c>
    </row>
    <row r="94" s="1" customFormat="1" ht="45" spans="1:14">
      <c r="A94" s="13">
        <v>89</v>
      </c>
      <c r="B94" s="14" t="s">
        <v>131</v>
      </c>
      <c r="C94" s="13">
        <v>438412</v>
      </c>
      <c r="D94" s="13" t="s">
        <v>128</v>
      </c>
      <c r="E94" s="15">
        <v>12</v>
      </c>
      <c r="F94" s="15">
        <v>40</v>
      </c>
      <c r="G94" s="15">
        <v>3750</v>
      </c>
      <c r="H94" s="15">
        <f t="shared" si="5"/>
        <v>3802</v>
      </c>
      <c r="I94" s="19">
        <v>20.65</v>
      </c>
      <c r="J94" s="19">
        <f t="shared" si="3"/>
        <v>78511.3</v>
      </c>
      <c r="K94" s="20" t="s">
        <v>19</v>
      </c>
      <c r="L94" s="20" t="s">
        <v>20</v>
      </c>
      <c r="M94" s="21" t="s">
        <v>21</v>
      </c>
      <c r="N94" s="22">
        <f t="shared" si="4"/>
        <v>0.05</v>
      </c>
    </row>
    <row r="95" s="1" customFormat="1" ht="22.5" spans="1:14">
      <c r="A95" s="13">
        <v>90</v>
      </c>
      <c r="B95" s="14" t="s">
        <v>132</v>
      </c>
      <c r="C95" s="13">
        <v>135046</v>
      </c>
      <c r="D95" s="13" t="s">
        <v>133</v>
      </c>
      <c r="E95" s="15">
        <v>120</v>
      </c>
      <c r="F95" s="15">
        <v>1200</v>
      </c>
      <c r="G95" s="15">
        <v>0</v>
      </c>
      <c r="H95" s="15">
        <f t="shared" si="5"/>
        <v>1320</v>
      </c>
      <c r="I95" s="19">
        <v>4.63</v>
      </c>
      <c r="J95" s="19">
        <f t="shared" si="3"/>
        <v>6111.6</v>
      </c>
      <c r="K95" s="20" t="s">
        <v>19</v>
      </c>
      <c r="L95" s="20" t="s">
        <v>20</v>
      </c>
      <c r="M95" s="21" t="s">
        <v>21</v>
      </c>
      <c r="N95" s="22">
        <f t="shared" si="4"/>
        <v>0.01</v>
      </c>
    </row>
    <row r="96" s="1" customFormat="1" ht="22.5" spans="1:14">
      <c r="A96" s="13">
        <v>91</v>
      </c>
      <c r="B96" s="14" t="s">
        <v>134</v>
      </c>
      <c r="C96" s="13">
        <v>135046</v>
      </c>
      <c r="D96" s="13" t="s">
        <v>135</v>
      </c>
      <c r="E96" s="15">
        <v>200</v>
      </c>
      <c r="F96" s="15">
        <v>2400</v>
      </c>
      <c r="G96" s="15">
        <v>0</v>
      </c>
      <c r="H96" s="15">
        <f t="shared" si="5"/>
        <v>2600</v>
      </c>
      <c r="I96" s="19">
        <v>3.96</v>
      </c>
      <c r="J96" s="19">
        <f t="shared" si="3"/>
        <v>10296</v>
      </c>
      <c r="K96" s="20" t="s">
        <v>19</v>
      </c>
      <c r="L96" s="20" t="s">
        <v>20</v>
      </c>
      <c r="M96" s="21" t="s">
        <v>21</v>
      </c>
      <c r="N96" s="22">
        <f t="shared" si="4"/>
        <v>0.01</v>
      </c>
    </row>
    <row r="97" s="1" customFormat="1" ht="22.5" spans="1:14">
      <c r="A97" s="13">
        <v>92</v>
      </c>
      <c r="B97" s="14" t="s">
        <v>136</v>
      </c>
      <c r="C97" s="13">
        <v>135046</v>
      </c>
      <c r="D97" s="13" t="s">
        <v>137</v>
      </c>
      <c r="E97" s="15">
        <v>375</v>
      </c>
      <c r="F97" s="15">
        <v>1200</v>
      </c>
      <c r="G97" s="15">
        <v>0</v>
      </c>
      <c r="H97" s="15">
        <f t="shared" si="5"/>
        <v>1575</v>
      </c>
      <c r="I97" s="19">
        <v>4.09</v>
      </c>
      <c r="J97" s="19">
        <f t="shared" si="3"/>
        <v>6441.75</v>
      </c>
      <c r="K97" s="20" t="s">
        <v>19</v>
      </c>
      <c r="L97" s="20" t="s">
        <v>20</v>
      </c>
      <c r="M97" s="21" t="s">
        <v>21</v>
      </c>
      <c r="N97" s="22">
        <f t="shared" si="4"/>
        <v>0.01</v>
      </c>
    </row>
    <row r="98" s="1" customFormat="1" ht="33.75" spans="1:14">
      <c r="A98" s="13">
        <v>93</v>
      </c>
      <c r="B98" s="14" t="s">
        <v>138</v>
      </c>
      <c r="C98" s="13">
        <v>135046</v>
      </c>
      <c r="D98" s="13" t="s">
        <v>139</v>
      </c>
      <c r="E98" s="15">
        <v>75</v>
      </c>
      <c r="F98" s="15">
        <v>120</v>
      </c>
      <c r="G98" s="15">
        <v>0</v>
      </c>
      <c r="H98" s="15">
        <f t="shared" si="5"/>
        <v>195</v>
      </c>
      <c r="I98" s="19">
        <v>4.18</v>
      </c>
      <c r="J98" s="19">
        <f t="shared" si="3"/>
        <v>815.1</v>
      </c>
      <c r="K98" s="20" t="s">
        <v>19</v>
      </c>
      <c r="L98" s="20" t="s">
        <v>20</v>
      </c>
      <c r="M98" s="21" t="s">
        <v>21</v>
      </c>
      <c r="N98" s="22">
        <f t="shared" si="4"/>
        <v>0.01</v>
      </c>
    </row>
    <row r="99" s="1" customFormat="1" ht="33.75" spans="1:14">
      <c r="A99" s="13">
        <v>94</v>
      </c>
      <c r="B99" s="14" t="s">
        <v>140</v>
      </c>
      <c r="C99" s="13">
        <v>150364</v>
      </c>
      <c r="D99" s="13" t="s">
        <v>23</v>
      </c>
      <c r="E99" s="15">
        <v>350</v>
      </c>
      <c r="F99" s="15">
        <v>0</v>
      </c>
      <c r="G99" s="15">
        <v>450</v>
      </c>
      <c r="H99" s="15">
        <f t="shared" si="5"/>
        <v>800</v>
      </c>
      <c r="I99" s="19">
        <v>248.78</v>
      </c>
      <c r="J99" s="19">
        <f t="shared" si="3"/>
        <v>199024</v>
      </c>
      <c r="K99" s="20" t="s">
        <v>20</v>
      </c>
      <c r="L99" s="20" t="s">
        <v>20</v>
      </c>
      <c r="M99" s="21" t="s">
        <v>21</v>
      </c>
      <c r="N99" s="22">
        <f t="shared" si="4"/>
        <v>0.2</v>
      </c>
    </row>
    <row r="100" s="1" customFormat="1" ht="45" spans="1:14">
      <c r="A100" s="13">
        <v>95</v>
      </c>
      <c r="B100" s="14" t="s">
        <v>141</v>
      </c>
      <c r="C100" s="13">
        <v>150758</v>
      </c>
      <c r="D100" s="13" t="s">
        <v>142</v>
      </c>
      <c r="E100" s="15">
        <v>8</v>
      </c>
      <c r="F100" s="15">
        <v>50</v>
      </c>
      <c r="G100" s="15">
        <v>0</v>
      </c>
      <c r="H100" s="15">
        <f t="shared" si="5"/>
        <v>58</v>
      </c>
      <c r="I100" s="19">
        <v>58.48</v>
      </c>
      <c r="J100" s="19">
        <f t="shared" si="3"/>
        <v>3391.84</v>
      </c>
      <c r="K100" s="20" t="s">
        <v>19</v>
      </c>
      <c r="L100" s="20" t="s">
        <v>20</v>
      </c>
      <c r="M100" s="21" t="s">
        <v>21</v>
      </c>
      <c r="N100" s="22">
        <f t="shared" si="4"/>
        <v>0.1</v>
      </c>
    </row>
    <row r="101" s="1" customFormat="1" ht="78.75" spans="1:14">
      <c r="A101" s="13">
        <v>96</v>
      </c>
      <c r="B101" s="14" t="s">
        <v>143</v>
      </c>
      <c r="C101" s="13">
        <v>399143</v>
      </c>
      <c r="D101" s="13" t="s">
        <v>31</v>
      </c>
      <c r="E101" s="15">
        <v>125</v>
      </c>
      <c r="F101" s="15">
        <v>720</v>
      </c>
      <c r="G101" s="15">
        <v>0</v>
      </c>
      <c r="H101" s="15">
        <f t="shared" si="5"/>
        <v>845</v>
      </c>
      <c r="I101" s="19">
        <v>0.88</v>
      </c>
      <c r="J101" s="19">
        <f t="shared" si="3"/>
        <v>743.6</v>
      </c>
      <c r="K101" s="20" t="s">
        <v>19</v>
      </c>
      <c r="L101" s="20" t="s">
        <v>20</v>
      </c>
      <c r="M101" s="21" t="s">
        <v>21</v>
      </c>
      <c r="N101" s="22">
        <f t="shared" si="4"/>
        <v>0.01</v>
      </c>
    </row>
    <row r="102" s="1" customFormat="1" ht="33.75" spans="1:14">
      <c r="A102" s="13">
        <v>97</v>
      </c>
      <c r="B102" s="14" t="s">
        <v>144</v>
      </c>
      <c r="C102" s="13">
        <v>417070</v>
      </c>
      <c r="D102" s="13" t="s">
        <v>18</v>
      </c>
      <c r="E102" s="15">
        <v>3</v>
      </c>
      <c r="F102" s="15">
        <v>12</v>
      </c>
      <c r="G102" s="15">
        <v>0</v>
      </c>
      <c r="H102" s="15">
        <f t="shared" si="5"/>
        <v>15</v>
      </c>
      <c r="I102" s="19">
        <v>110.53</v>
      </c>
      <c r="J102" s="19">
        <f t="shared" si="3"/>
        <v>1657.95</v>
      </c>
      <c r="K102" s="20" t="s">
        <v>19</v>
      </c>
      <c r="L102" s="20" t="s">
        <v>20</v>
      </c>
      <c r="M102" s="21" t="s">
        <v>21</v>
      </c>
      <c r="N102" s="22">
        <f t="shared" si="4"/>
        <v>0.12</v>
      </c>
    </row>
    <row r="103" s="1" customFormat="1" ht="33.75" spans="1:14">
      <c r="A103" s="13">
        <v>98</v>
      </c>
      <c r="B103" s="14" t="s">
        <v>145</v>
      </c>
      <c r="C103" s="13">
        <v>150364</v>
      </c>
      <c r="D103" s="13" t="s">
        <v>18</v>
      </c>
      <c r="E103" s="15">
        <v>125</v>
      </c>
      <c r="F103" s="15">
        <v>170</v>
      </c>
      <c r="G103" s="15">
        <v>375</v>
      </c>
      <c r="H103" s="15">
        <f t="shared" si="5"/>
        <v>670</v>
      </c>
      <c r="I103" s="19">
        <v>92.5</v>
      </c>
      <c r="J103" s="19">
        <f t="shared" si="3"/>
        <v>61975</v>
      </c>
      <c r="K103" s="20" t="s">
        <v>19</v>
      </c>
      <c r="L103" s="20" t="s">
        <v>20</v>
      </c>
      <c r="M103" s="21" t="s">
        <v>21</v>
      </c>
      <c r="N103" s="22">
        <f t="shared" si="4"/>
        <v>0.1</v>
      </c>
    </row>
    <row r="104" s="1" customFormat="1" ht="33.75" spans="1:14">
      <c r="A104" s="13">
        <v>99</v>
      </c>
      <c r="B104" s="14" t="s">
        <v>146</v>
      </c>
      <c r="C104" s="13">
        <v>386980</v>
      </c>
      <c r="D104" s="13" t="s">
        <v>43</v>
      </c>
      <c r="E104" s="15">
        <v>252</v>
      </c>
      <c r="F104" s="15">
        <v>252</v>
      </c>
      <c r="G104" s="15">
        <v>0</v>
      </c>
      <c r="H104" s="15">
        <f t="shared" si="5"/>
        <v>504</v>
      </c>
      <c r="I104" s="19">
        <v>65.67</v>
      </c>
      <c r="J104" s="19">
        <f t="shared" si="3"/>
        <v>33097.68</v>
      </c>
      <c r="K104" s="20" t="s">
        <v>19</v>
      </c>
      <c r="L104" s="20" t="s">
        <v>20</v>
      </c>
      <c r="M104" s="21" t="s">
        <v>21</v>
      </c>
      <c r="N104" s="22">
        <f t="shared" si="4"/>
        <v>0.1</v>
      </c>
    </row>
    <row r="105" s="1" customFormat="1" ht="33.75" spans="1:14">
      <c r="A105" s="13">
        <v>100</v>
      </c>
      <c r="B105" s="14" t="s">
        <v>147</v>
      </c>
      <c r="C105" s="13">
        <v>372350</v>
      </c>
      <c r="D105" s="13" t="s">
        <v>43</v>
      </c>
      <c r="E105" s="15">
        <v>126</v>
      </c>
      <c r="F105" s="15">
        <v>252</v>
      </c>
      <c r="G105" s="15">
        <v>15</v>
      </c>
      <c r="H105" s="15">
        <f t="shared" si="5"/>
        <v>393</v>
      </c>
      <c r="I105" s="19">
        <v>86.27</v>
      </c>
      <c r="J105" s="19">
        <f t="shared" si="3"/>
        <v>33904.11</v>
      </c>
      <c r="K105" s="20" t="s">
        <v>19</v>
      </c>
      <c r="L105" s="20" t="s">
        <v>20</v>
      </c>
      <c r="M105" s="21" t="s">
        <v>21</v>
      </c>
      <c r="N105" s="22">
        <f t="shared" si="4"/>
        <v>0.1</v>
      </c>
    </row>
    <row r="106" spans="9:10">
      <c r="I106" s="27" t="s">
        <v>148</v>
      </c>
      <c r="J106" s="28">
        <f>SUM(J6:J105)</f>
        <v>27697205.95</v>
      </c>
    </row>
    <row r="113" spans="12:12">
      <c r="L113" s="29"/>
    </row>
    <row r="116" spans="10:10">
      <c r="J116" s="30"/>
    </row>
    <row r="117" spans="10:10">
      <c r="J117" s="31"/>
    </row>
    <row r="119" spans="10:10">
      <c r="J119" s="29"/>
    </row>
  </sheetData>
  <mergeCells count="3">
    <mergeCell ref="A1:N1"/>
    <mergeCell ref="A2:N2"/>
    <mergeCell ref="A3:N3"/>
  </mergeCells>
  <pageMargins left="0.236220472440945" right="0.236220472440945" top="0.748031496062992" bottom="0.748031496062992" header="0.31496062992126" footer="0.31496062992126"/>
  <pageSetup paperSize="9" scale="88" fitToHeight="0" orientation="landscape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UFF</cp:lastModifiedBy>
  <dcterms:created xsi:type="dcterms:W3CDTF">2019-07-30T23:05:00Z</dcterms:created>
  <cp:lastPrinted>2021-01-21T20:48:00Z</cp:lastPrinted>
  <dcterms:modified xsi:type="dcterms:W3CDTF">2021-03-10T19:19:39Z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