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020" windowHeight="9345" activeTab="1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-SINAPI'!$A$1:$D$53</definedName>
    <definedName name="Excel_BuiltIn_Print_Titles_1_1" localSheetId="1">#REF!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C50" i="5" l="1"/>
  <c r="C42" i="5"/>
  <c r="D39" i="4"/>
  <c r="D31" i="4"/>
  <c r="D18" i="4"/>
  <c r="D46" i="4" s="1"/>
  <c r="D47" i="4" s="1"/>
  <c r="D42" i="4" l="1"/>
  <c r="D43" i="4" s="1"/>
  <c r="D49" i="4" s="1"/>
  <c r="C34" i="5" l="1"/>
  <c r="C29" i="5"/>
  <c r="C18" i="5"/>
  <c r="C39" i="4"/>
  <c r="C31" i="4"/>
  <c r="C18" i="4"/>
  <c r="C46" i="4" s="1"/>
  <c r="C54" i="5" l="1"/>
  <c r="C56" i="5" s="1"/>
  <c r="C47" i="4"/>
  <c r="C42" i="4"/>
  <c r="C43" i="4" s="1"/>
  <c r="C49" i="4" l="1"/>
</calcChain>
</file>

<file path=xl/sharedStrings.xml><?xml version="1.0" encoding="utf-8"?>
<sst xmlns="http://schemas.openxmlformats.org/spreadsheetml/2006/main" count="161" uniqueCount="80">
  <si>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</si>
  <si>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</si>
  <si>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</si>
  <si>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</si>
  <si>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</si>
  <si>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</si>
  <si>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</si>
  <si>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</si>
  <si>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</si>
  <si>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</si>
  <si>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</si>
  <si>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</si>
  <si>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</si>
  <si>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</si>
  <si>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</si>
  <si>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</si>
  <si>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</si>
  <si>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</si>
  <si>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</si>
  <si>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</si>
  <si>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</si>
  <si>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</si>
  <si>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</si>
  <si>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</si>
  <si>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</si>
  <si>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</si>
  <si>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</si>
  <si>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</si>
  <si>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</si>
  <si>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</si>
  <si>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</si>
  <si>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</si>
  <si>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</si>
  <si>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</si>
  <si>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</si>
  <si>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</si>
  <si>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</si>
  <si>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</si>
  <si>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</si>
  <si>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</si>
  <si>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</si>
  <si>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</si>
  <si>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</si>
  <si>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</si>
  <si>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</si>
  <si>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</si>
  <si>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</si>
  <si>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</si>
  <si>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</si>
  <si>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</si>
  <si>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</si>
  <si>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</si>
  <si>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</si>
  <si>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</si>
  <si>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</si>
  <si>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</si>
  <si>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</si>
  <si>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</si>
  <si>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</si>
  <si>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</si>
  <si>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</si>
  <si>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</si>
  <si>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</si>
  <si>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</si>
  <si>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</si>
  <si>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</si>
  <si>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</si>
  <si>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</si>
  <si>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</si>
  <si>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</si>
  <si>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</si>
  <si>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</si>
  <si>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</si>
  <si>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</si>
  <si>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Indíces incidentes sobe as composições do SINAPI e  SBC (Folha onerada)</t>
  </si>
  <si>
    <t>Indices incidentes sobre os itens de composição do SCO/RJ (Folha onerada)</t>
  </si>
  <si>
    <t>OBRA: Demolição de obra irregular e construção de telhado no prédio onde estão localizadas as Faculdades de Administração, Nutrição e Odontologia, Rua Mário Santos Braga, s/n.º no Campus do Valonguinho,</t>
  </si>
  <si>
    <t>Campus do Valonguinho, Avenida Visconde do Rio Branco s/n.º, Centro, Niterói - RJ.</t>
  </si>
  <si>
    <t>ANEXO V-D DO EDITAL DE LICITAÇÃO POR RDC ELETRÔNICO N.º 05/2020/AD</t>
  </si>
  <si>
    <t>ANEXO VI-E DO EDITAL DE LICITAÇÃO POR RDC N.º 05/2020/AD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</si>
</sst>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7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3" fillId="0" borderId="0" applyFont="0" applyFill="0" applyBorder="0" applyAlignment="0" applyProtection="0"/>
  </cellStyleXfs>
  <cellXfs count="115">
    <xf numFmtId="0" fontId="0" fillId="0" borderId="0" xfId="0"/>
    <xf numFmtId="0" fontId="11" fillId="0" borderId="0" xfId="34"/>
    <xf numFmtId="0" fontId="23" fillId="0" borderId="0" xfId="34" applyFont="1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Alignment="1"/>
    <xf numFmtId="0" fontId="28" fillId="0" borderId="0" xfId="0" applyFont="1" applyBorder="1" applyAlignment="1"/>
    <xf numFmtId="0" fontId="31" fillId="0" borderId="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11" fillId="0" borderId="0" xfId="34" applyBorder="1"/>
    <xf numFmtId="0" fontId="3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distributed" wrapText="1"/>
    </xf>
    <xf numFmtId="10" fontId="11" fillId="0" borderId="0" xfId="34" applyNumberFormat="1"/>
    <xf numFmtId="0" fontId="30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vertical="center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7" fillId="0" borderId="23" xfId="34" applyFont="1" applyBorder="1" applyAlignment="1">
      <alignment horizontal="justify" vertical="center" wrapText="1"/>
    </xf>
    <xf numFmtId="10" fontId="27" fillId="0" borderId="23" xfId="37" applyNumberFormat="1" applyFont="1" applyBorder="1" applyAlignment="1">
      <alignment horizontal="center" vertical="center" wrapText="1"/>
    </xf>
    <xf numFmtId="0" fontId="28" fillId="0" borderId="23" xfId="34" applyFont="1" applyBorder="1" applyAlignment="1">
      <alignment horizontal="justify" vertical="center" wrapText="1"/>
    </xf>
    <xf numFmtId="10" fontId="28" fillId="0" borderId="23" xfId="37" applyNumberFormat="1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49" fontId="36" fillId="0" borderId="27" xfId="34" applyNumberFormat="1" applyFont="1" applyBorder="1" applyAlignment="1">
      <alignment horizontal="center" vertical="center"/>
    </xf>
    <xf numFmtId="49" fontId="36" fillId="0" borderId="28" xfId="34" applyNumberFormat="1" applyFont="1" applyBorder="1" applyAlignment="1">
      <alignment horizontal="center" vertical="center"/>
    </xf>
    <xf numFmtId="49" fontId="36" fillId="0" borderId="29" xfId="34" applyNumberFormat="1" applyFont="1" applyBorder="1" applyAlignment="1">
      <alignment horizontal="center" vertical="center"/>
    </xf>
    <xf numFmtId="10" fontId="28" fillId="0" borderId="30" xfId="37" applyNumberFormat="1" applyFont="1" applyBorder="1" applyAlignment="1">
      <alignment horizontal="center" vertical="center" wrapText="1"/>
    </xf>
    <xf numFmtId="49" fontId="26" fillId="0" borderId="31" xfId="34" applyNumberFormat="1" applyFont="1" applyBorder="1" applyAlignment="1">
      <alignment horizontal="center" vertical="center"/>
    </xf>
    <xf numFmtId="49" fontId="26" fillId="0" borderId="33" xfId="34" applyNumberFormat="1" applyFont="1" applyBorder="1" applyAlignment="1">
      <alignment horizontal="center" vertical="center"/>
    </xf>
    <xf numFmtId="0" fontId="36" fillId="0" borderId="34" xfId="34" applyFont="1" applyBorder="1"/>
    <xf numFmtId="49" fontId="26" fillId="0" borderId="31" xfId="34" applyNumberFormat="1" applyFont="1" applyBorder="1" applyAlignment="1">
      <alignment vertical="center"/>
    </xf>
    <xf numFmtId="49" fontId="26" fillId="0" borderId="33" xfId="34" applyNumberFormat="1" applyFont="1" applyBorder="1" applyAlignment="1">
      <alignment vertical="center"/>
    </xf>
    <xf numFmtId="10" fontId="36" fillId="0" borderId="34" xfId="48" applyNumberFormat="1" applyFont="1" applyBorder="1" applyAlignment="1">
      <alignment horizontal="center"/>
    </xf>
    <xf numFmtId="49" fontId="36" fillId="0" borderId="33" xfId="34" applyNumberFormat="1" applyFont="1" applyBorder="1" applyAlignment="1">
      <alignment horizontal="center" vertical="center"/>
    </xf>
    <xf numFmtId="49" fontId="26" fillId="0" borderId="35" xfId="34" applyNumberFormat="1" applyFont="1" applyBorder="1" applyAlignment="1">
      <alignment vertical="center"/>
    </xf>
    <xf numFmtId="10" fontId="27" fillId="0" borderId="19" xfId="37" applyNumberFormat="1" applyFont="1" applyBorder="1" applyAlignment="1">
      <alignment horizontal="center" vertical="center" wrapText="1"/>
    </xf>
    <xf numFmtId="10" fontId="27" fillId="0" borderId="34" xfId="37" applyNumberFormat="1" applyFont="1" applyBorder="1" applyAlignment="1">
      <alignment horizontal="center" vertical="center" wrapText="1"/>
    </xf>
    <xf numFmtId="49" fontId="26" fillId="0" borderId="36" xfId="34" applyNumberFormat="1" applyFont="1" applyBorder="1" applyAlignment="1">
      <alignment vertical="center"/>
    </xf>
    <xf numFmtId="0" fontId="27" fillId="0" borderId="37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0" fontId="28" fillId="0" borderId="41" xfId="34" applyFont="1" applyBorder="1" applyAlignment="1">
      <alignment horizontal="justify" vertical="center" wrapText="1"/>
    </xf>
    <xf numFmtId="0" fontId="28" fillId="0" borderId="25" xfId="34" applyFont="1" applyBorder="1" applyAlignment="1">
      <alignment horizontal="justify" vertical="center" wrapText="1"/>
    </xf>
    <xf numFmtId="0" fontId="28" fillId="0" borderId="40" xfId="34" applyFont="1" applyFill="1" applyBorder="1" applyAlignment="1">
      <alignment horizontal="justify" vertical="center" wrapText="1"/>
    </xf>
    <xf numFmtId="0" fontId="27" fillId="0" borderId="44" xfId="34" applyFont="1" applyBorder="1" applyAlignment="1">
      <alignment horizontal="center" vertical="center" wrapText="1"/>
    </xf>
    <xf numFmtId="10" fontId="28" fillId="0" borderId="45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10" fontId="28" fillId="0" borderId="47" xfId="37" applyNumberFormat="1" applyFont="1" applyBorder="1" applyAlignment="1">
      <alignment horizontal="center" vertical="center" wrapText="1"/>
    </xf>
    <xf numFmtId="0" fontId="27" fillId="0" borderId="42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10" fontId="28" fillId="0" borderId="49" xfId="37" applyNumberFormat="1" applyFont="1" applyBorder="1" applyAlignment="1">
      <alignment horizontal="center" vertical="center" wrapText="1"/>
    </xf>
    <xf numFmtId="10" fontId="28" fillId="0" borderId="50" xfId="37" applyNumberFormat="1" applyFont="1" applyBorder="1" applyAlignment="1">
      <alignment horizontal="center" vertical="center" wrapText="1"/>
    </xf>
    <xf numFmtId="10" fontId="27" fillId="0" borderId="18" xfId="37" applyNumberFormat="1" applyFont="1" applyBorder="1" applyAlignment="1">
      <alignment horizontal="center" vertical="center" wrapText="1"/>
    </xf>
    <xf numFmtId="0" fontId="28" fillId="0" borderId="40" xfId="34" applyFont="1" applyBorder="1" applyAlignment="1">
      <alignment horizontal="justify" vertical="center" wrapText="1"/>
    </xf>
    <xf numFmtId="10" fontId="36" fillId="0" borderId="45" xfId="48" applyNumberFormat="1" applyFont="1" applyBorder="1" applyAlignment="1">
      <alignment horizontal="center"/>
    </xf>
    <xf numFmtId="10" fontId="36" fillId="0" borderId="46" xfId="48" applyNumberFormat="1" applyFont="1" applyBorder="1" applyAlignment="1">
      <alignment horizontal="center"/>
    </xf>
    <xf numFmtId="10" fontId="36" fillId="0" borderId="47" xfId="48" applyNumberFormat="1" applyFont="1" applyBorder="1" applyAlignment="1">
      <alignment horizontal="center"/>
    </xf>
    <xf numFmtId="10" fontId="26" fillId="0" borderId="19" xfId="48" applyNumberFormat="1" applyFont="1" applyBorder="1" applyAlignment="1">
      <alignment horizontal="center"/>
    </xf>
    <xf numFmtId="10" fontId="28" fillId="0" borderId="52" xfId="37" applyNumberFormat="1" applyFont="1" applyBorder="1" applyAlignment="1">
      <alignment horizontal="center" vertical="center" wrapText="1"/>
    </xf>
    <xf numFmtId="0" fontId="28" fillId="0" borderId="39" xfId="34" applyFont="1" applyBorder="1" applyAlignment="1">
      <alignment horizontal="justify" vertical="center" wrapText="1"/>
    </xf>
    <xf numFmtId="10" fontId="28" fillId="0" borderId="54" xfId="37" applyNumberFormat="1" applyFont="1" applyBorder="1" applyAlignment="1">
      <alignment horizontal="center" vertical="center" wrapText="1"/>
    </xf>
    <xf numFmtId="10" fontId="28" fillId="0" borderId="55" xfId="37" applyNumberFormat="1" applyFont="1" applyBorder="1" applyAlignment="1">
      <alignment horizontal="center" vertical="center" wrapText="1"/>
    </xf>
    <xf numFmtId="10" fontId="27" fillId="0" borderId="56" xfId="37" applyNumberFormat="1" applyFont="1" applyBorder="1" applyAlignment="1">
      <alignment horizontal="center" vertical="center" wrapText="1"/>
    </xf>
    <xf numFmtId="0" fontId="26" fillId="0" borderId="0" xfId="34" applyFont="1" applyAlignment="1">
      <alignment horizontal="center"/>
    </xf>
    <xf numFmtId="0" fontId="27" fillId="0" borderId="58" xfId="34" applyFont="1" applyBorder="1" applyAlignment="1">
      <alignment horizontal="center" vertical="center" wrapText="1"/>
    </xf>
    <xf numFmtId="10" fontId="27" fillId="0" borderId="30" xfId="37" applyNumberFormat="1" applyFont="1" applyBorder="1" applyAlignment="1">
      <alignment horizontal="center" vertical="center" wrapText="1"/>
    </xf>
    <xf numFmtId="10" fontId="28" fillId="0" borderId="59" xfId="37" applyNumberFormat="1" applyFont="1" applyBorder="1" applyAlignment="1">
      <alignment horizontal="center" vertical="center" wrapText="1"/>
    </xf>
    <xf numFmtId="10" fontId="27" fillId="0" borderId="59" xfId="37" applyNumberFormat="1" applyFont="1" applyBorder="1" applyAlignment="1">
      <alignment horizontal="center" vertical="center" wrapText="1"/>
    </xf>
    <xf numFmtId="49" fontId="26" fillId="0" borderId="60" xfId="34" applyNumberFormat="1" applyFont="1" applyBorder="1" applyAlignment="1">
      <alignment vertical="center"/>
    </xf>
    <xf numFmtId="0" fontId="27" fillId="0" borderId="56" xfId="34" applyFont="1" applyBorder="1" applyAlignment="1">
      <alignment horizontal="center" vertical="center" wrapText="1"/>
    </xf>
    <xf numFmtId="10" fontId="27" fillId="0" borderId="61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8" fillId="0" borderId="62" xfId="34" applyFont="1" applyBorder="1" applyAlignment="1">
      <alignment horizontal="justify" vertical="center" wrapText="1"/>
    </xf>
    <xf numFmtId="0" fontId="28" fillId="0" borderId="49" xfId="34" applyFont="1" applyBorder="1" applyAlignment="1">
      <alignment horizontal="justify" vertical="center" wrapText="1"/>
    </xf>
    <xf numFmtId="10" fontId="27" fillId="0" borderId="46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8" fillId="0" borderId="50" xfId="34" applyFont="1" applyFill="1" applyBorder="1" applyAlignment="1">
      <alignment horizontal="justify" vertical="center" wrapText="1"/>
    </xf>
    <xf numFmtId="49" fontId="36" fillId="0" borderId="31" xfId="34" applyNumberFormat="1" applyFont="1" applyBorder="1" applyAlignment="1">
      <alignment horizontal="center" vertical="center"/>
    </xf>
    <xf numFmtId="0" fontId="27" fillId="0" borderId="22" xfId="34" applyFont="1" applyBorder="1" applyAlignment="1">
      <alignment horizontal="center" vertical="center" wrapText="1"/>
    </xf>
    <xf numFmtId="0" fontId="28" fillId="0" borderId="50" xfId="34" applyFont="1" applyBorder="1" applyAlignment="1">
      <alignment horizontal="justify" vertical="center" wrapText="1"/>
    </xf>
    <xf numFmtId="49" fontId="36" fillId="0" borderId="31" xfId="34" applyNumberFormat="1" applyFont="1" applyBorder="1" applyAlignment="1">
      <alignment vertical="center"/>
    </xf>
    <xf numFmtId="10" fontId="26" fillId="0" borderId="46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8" fillId="0" borderId="63" xfId="34" applyFont="1" applyBorder="1" applyAlignment="1">
      <alignment horizontal="justify" vertical="center" wrapText="1"/>
    </xf>
    <xf numFmtId="0" fontId="35" fillId="25" borderId="0" xfId="0" applyFont="1" applyFill="1" applyBorder="1" applyAlignment="1">
      <alignment wrapText="1"/>
    </xf>
    <xf numFmtId="0" fontId="27" fillId="0" borderId="0" xfId="34" applyFont="1" applyBorder="1" applyAlignment="1">
      <alignment horizontal="center" vertical="center" wrapText="1"/>
    </xf>
    <xf numFmtId="0" fontId="35" fillId="25" borderId="64" xfId="0" applyFont="1" applyFill="1" applyBorder="1" applyAlignment="1">
      <alignment horizontal="center" wrapText="1"/>
    </xf>
    <xf numFmtId="0" fontId="35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34" fillId="24" borderId="0" xfId="33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top" wrapText="1"/>
    </xf>
    <xf numFmtId="0" fontId="27" fillId="0" borderId="26" xfId="34" applyFont="1" applyBorder="1" applyAlignment="1">
      <alignment horizontal="center" vertical="center" wrapText="1"/>
    </xf>
    <xf numFmtId="0" fontId="27" fillId="0" borderId="43" xfId="34" applyFont="1" applyBorder="1" applyAlignment="1">
      <alignment horizontal="center" vertical="center" wrapText="1"/>
    </xf>
    <xf numFmtId="0" fontId="27" fillId="0" borderId="31" xfId="34" applyFont="1" applyBorder="1" applyAlignment="1">
      <alignment horizontal="center" vertical="center" wrapText="1"/>
    </xf>
    <xf numFmtId="0" fontId="27" fillId="0" borderId="21" xfId="34" applyFont="1" applyBorder="1" applyAlignment="1">
      <alignment horizontal="center" vertical="center" wrapText="1"/>
    </xf>
    <xf numFmtId="0" fontId="27" fillId="0" borderId="51" xfId="34" applyFont="1" applyBorder="1" applyAlignment="1">
      <alignment horizontal="center" vertical="center" wrapText="1"/>
    </xf>
    <xf numFmtId="0" fontId="27" fillId="0" borderId="32" xfId="34" applyFont="1" applyBorder="1" applyAlignment="1">
      <alignment horizontal="center" vertical="center" wrapText="1"/>
    </xf>
    <xf numFmtId="0" fontId="27" fillId="24" borderId="0" xfId="33" applyFont="1" applyFill="1" applyAlignment="1">
      <alignment horizontal="center" vertical="center" wrapText="1"/>
    </xf>
    <xf numFmtId="0" fontId="27" fillId="0" borderId="35" xfId="34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0" fontId="27" fillId="0" borderId="53" xfId="34" applyFont="1" applyBorder="1" applyAlignment="1">
      <alignment horizontal="center" vertical="center" wrapText="1"/>
    </xf>
    <xf numFmtId="0" fontId="27" fillId="0" borderId="19" xfId="34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distributed" wrapText="1"/>
    </xf>
    <xf numFmtId="0" fontId="27" fillId="0" borderId="57" xfId="34" applyFont="1" applyBorder="1" applyAlignment="1">
      <alignment horizontal="center" vertical="center" wrapText="1"/>
    </xf>
    <xf numFmtId="0" fontId="27" fillId="0" borderId="42" xfId="34" applyFont="1" applyBorder="1" applyAlignment="1">
      <alignment horizontal="center" vertical="center" wrapText="1"/>
    </xf>
    <xf numFmtId="0" fontId="27" fillId="0" borderId="20" xfId="34" applyFont="1" applyBorder="1" applyAlignment="1">
      <alignment horizontal="center" vertical="center" wrapText="1"/>
    </xf>
    <xf numFmtId="0" fontId="27" fillId="0" borderId="18" xfId="34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49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43" builtinId="16" customBuiltin="1"/>
    <cellStyle name="Cabeçalho 2" xfId="44" builtinId="17" customBuiltin="1"/>
    <cellStyle name="Cabeçalho 3" xfId="45" builtinId="18" customBuiltin="1"/>
    <cellStyle name="Cabeçalho 4" xfId="46" builtinId="19" customBuiltin="1"/>
    <cellStyle name="Cálculo" xfId="20" builtinId="22" customBuiltin="1"/>
    <cellStyle name="Célula Ligada" xfId="22" builtinId="24" customBuiltin="1"/>
    <cellStyle name="Cor1" xfId="23" builtinId="29" customBuiltin="1"/>
    <cellStyle name="Cor2" xfId="24" builtinId="33" customBuiltin="1"/>
    <cellStyle name="Cor3" xfId="25" builtinId="37" customBuiltin="1"/>
    <cellStyle name="Cor4" xfId="26" builtinId="41" customBuiltin="1"/>
    <cellStyle name="Cor5" xfId="27" builtinId="45" customBuiltin="1"/>
    <cellStyle name="Cor6" xfId="28" builtinId="49" customBuiltin="1"/>
    <cellStyle name="Correcto" xfId="19" builtinId="26" customBuiltin="1"/>
    <cellStyle name="Entrada" xfId="29" builtinId="20" customBuiltin="1"/>
    <cellStyle name="Incorrecto" xfId="30" builtinId="27" customBuiltin="1"/>
    <cellStyle name="Neutro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e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otal" xfId="47" builtinId="25" customBuiltin="1"/>
    <cellStyle name="Verificar Célula" xfId="2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106" zoomScaleNormal="106" zoomScaleSheetLayoutView="100" workbookViewId="0">
      <selection activeCell="A5" sqref="A5:D5"/>
    </sheetView>
  </sheetViews>
  <sheetFormatPr defaultColWidth="8" defaultRowHeight="12.75" x14ac:dyDescent="0.2"/>
  <cols>
    <col min="1" max="1" width="8.375" style="1" customWidth="1"/>
    <col min="2" max="2" width="40.875" style="1" customWidth="1"/>
    <col min="3" max="3" width="13.12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32.25" customHeight="1" x14ac:dyDescent="0.2">
      <c r="A1" s="90" t="s">
        <v>78</v>
      </c>
      <c r="B1" s="90"/>
      <c r="C1" s="90"/>
      <c r="D1" s="90"/>
      <c r="E1" s="5"/>
      <c r="F1" s="5"/>
      <c r="G1" s="5"/>
    </row>
    <row r="2" spans="1:7" ht="15" x14ac:dyDescent="0.2">
      <c r="A2" s="91" t="s">
        <v>39</v>
      </c>
      <c r="B2" s="91"/>
      <c r="C2" s="91"/>
      <c r="D2" s="91"/>
      <c r="E2" s="6"/>
      <c r="F2" s="6"/>
      <c r="G2" s="6"/>
    </row>
    <row r="3" spans="1:7" ht="15" x14ac:dyDescent="0.2">
      <c r="A3" s="91" t="s">
        <v>40</v>
      </c>
      <c r="B3" s="91"/>
      <c r="C3" s="91"/>
      <c r="D3" s="91"/>
      <c r="E3" s="6"/>
      <c r="F3" s="6"/>
      <c r="G3" s="6"/>
    </row>
    <row r="4" spans="1:7" ht="25.5" customHeight="1" x14ac:dyDescent="0.2">
      <c r="A4" s="92" t="s">
        <v>45</v>
      </c>
      <c r="B4" s="92"/>
      <c r="C4" s="92"/>
      <c r="D4" s="92"/>
      <c r="E4" s="7"/>
      <c r="F4" s="7"/>
      <c r="G4" s="7"/>
    </row>
    <row r="5" spans="1:7" ht="19.5" customHeight="1" x14ac:dyDescent="0.2">
      <c r="A5" s="101" t="s">
        <v>74</v>
      </c>
      <c r="B5" s="101"/>
      <c r="C5" s="101"/>
      <c r="D5" s="101"/>
      <c r="E5" s="7"/>
      <c r="F5" s="7"/>
      <c r="G5" s="7"/>
    </row>
    <row r="6" spans="1:7" ht="60" customHeight="1" x14ac:dyDescent="0.2">
      <c r="A6" s="108" t="s">
        <v>76</v>
      </c>
      <c r="B6" s="108"/>
      <c r="C6" s="108"/>
      <c r="D6" s="108"/>
      <c r="E6" s="8"/>
      <c r="F6" s="8"/>
      <c r="G6" s="8"/>
    </row>
    <row r="7" spans="1:7" ht="27.75" customHeight="1" thickBot="1" x14ac:dyDescent="0.25">
      <c r="A7" s="88" t="s">
        <v>77</v>
      </c>
      <c r="B7" s="88"/>
      <c r="C7" s="88"/>
      <c r="D7" s="89"/>
      <c r="E7" s="9"/>
      <c r="F7" s="9"/>
      <c r="G7" s="9"/>
    </row>
    <row r="8" spans="1:7" ht="13.5" thickTop="1" x14ac:dyDescent="0.2">
      <c r="A8" s="95" t="s">
        <v>0</v>
      </c>
      <c r="B8" s="96"/>
      <c r="C8" s="49" t="s">
        <v>50</v>
      </c>
      <c r="D8" s="87" t="s">
        <v>50</v>
      </c>
    </row>
    <row r="9" spans="1:7" x14ac:dyDescent="0.2">
      <c r="A9" s="25" t="s">
        <v>2</v>
      </c>
      <c r="B9" s="42" t="s">
        <v>3</v>
      </c>
      <c r="C9" s="50">
        <v>0.2</v>
      </c>
      <c r="D9" s="46">
        <v>0.2</v>
      </c>
      <c r="F9" s="2"/>
    </row>
    <row r="10" spans="1:7" x14ac:dyDescent="0.2">
      <c r="A10" s="26" t="s">
        <v>4</v>
      </c>
      <c r="B10" s="43" t="s">
        <v>46</v>
      </c>
      <c r="C10" s="51">
        <v>1.4999999999999999E-2</v>
      </c>
      <c r="D10" s="47">
        <v>1.4999999999999999E-2</v>
      </c>
    </row>
    <row r="11" spans="1:7" x14ac:dyDescent="0.2">
      <c r="A11" s="26" t="s">
        <v>6</v>
      </c>
      <c r="B11" s="43" t="s">
        <v>47</v>
      </c>
      <c r="C11" s="51">
        <v>0.01</v>
      </c>
      <c r="D11" s="47">
        <v>0.01</v>
      </c>
    </row>
    <row r="12" spans="1:7" x14ac:dyDescent="0.2">
      <c r="A12" s="26" t="s">
        <v>8</v>
      </c>
      <c r="B12" s="43" t="s">
        <v>9</v>
      </c>
      <c r="C12" s="51">
        <v>2E-3</v>
      </c>
      <c r="D12" s="47">
        <v>2E-3</v>
      </c>
    </row>
    <row r="13" spans="1:7" x14ac:dyDescent="0.2">
      <c r="A13" s="26" t="s">
        <v>10</v>
      </c>
      <c r="B13" s="43" t="s">
        <v>11</v>
      </c>
      <c r="C13" s="51">
        <v>2.5000000000000001E-2</v>
      </c>
      <c r="D13" s="47">
        <v>2.5000000000000001E-2</v>
      </c>
    </row>
    <row r="14" spans="1:7" x14ac:dyDescent="0.2">
      <c r="A14" s="26" t="s">
        <v>12</v>
      </c>
      <c r="B14" s="43" t="s">
        <v>13</v>
      </c>
      <c r="C14" s="51">
        <v>0.08</v>
      </c>
      <c r="D14" s="47">
        <v>0.08</v>
      </c>
    </row>
    <row r="15" spans="1:7" x14ac:dyDescent="0.2">
      <c r="A15" s="26" t="s">
        <v>14</v>
      </c>
      <c r="B15" s="43" t="s">
        <v>15</v>
      </c>
      <c r="C15" s="51">
        <v>0.03</v>
      </c>
      <c r="D15" s="47">
        <v>0.03</v>
      </c>
    </row>
    <row r="16" spans="1:7" x14ac:dyDescent="0.2">
      <c r="A16" s="26" t="s">
        <v>16</v>
      </c>
      <c r="B16" s="43" t="s">
        <v>17</v>
      </c>
      <c r="C16" s="51">
        <v>6.0000000000000001E-3</v>
      </c>
      <c r="D16" s="47">
        <v>6.0000000000000001E-3</v>
      </c>
    </row>
    <row r="17" spans="1:4" x14ac:dyDescent="0.2">
      <c r="A17" s="27" t="s">
        <v>18</v>
      </c>
      <c r="B17" s="44" t="s">
        <v>19</v>
      </c>
      <c r="C17" s="52">
        <v>0.01</v>
      </c>
      <c r="D17" s="48">
        <v>0.01</v>
      </c>
    </row>
    <row r="18" spans="1:4" x14ac:dyDescent="0.2">
      <c r="A18" s="29"/>
      <c r="B18" s="45" t="s">
        <v>31</v>
      </c>
      <c r="C18" s="53">
        <f>SUM(C9:C17)</f>
        <v>0.37800000000000011</v>
      </c>
      <c r="D18" s="37">
        <f>SUM(D9:D17)</f>
        <v>0.37800000000000011</v>
      </c>
    </row>
    <row r="19" spans="1:4" ht="3" customHeight="1" x14ac:dyDescent="0.2">
      <c r="A19" s="30"/>
      <c r="B19" s="20"/>
      <c r="C19" s="21"/>
      <c r="D19" s="31"/>
    </row>
    <row r="20" spans="1:4" ht="14.25" customHeight="1" thickBot="1" x14ac:dyDescent="0.25">
      <c r="A20" s="97" t="s">
        <v>20</v>
      </c>
      <c r="B20" s="98"/>
      <c r="C20" s="99"/>
      <c r="D20" s="100"/>
    </row>
    <row r="21" spans="1:4" ht="13.5" thickTop="1" x14ac:dyDescent="0.2">
      <c r="A21" s="25" t="s">
        <v>2</v>
      </c>
      <c r="B21" s="42" t="s">
        <v>22</v>
      </c>
      <c r="C21" s="59">
        <v>5.9200000000000003E-2</v>
      </c>
      <c r="D21" s="55">
        <v>7.6899999999999996E-2</v>
      </c>
    </row>
    <row r="22" spans="1:4" x14ac:dyDescent="0.2">
      <c r="A22" s="26" t="s">
        <v>4</v>
      </c>
      <c r="B22" s="43" t="s">
        <v>48</v>
      </c>
      <c r="C22" s="51">
        <v>7.1000000000000004E-3</v>
      </c>
      <c r="D22" s="56">
        <v>9.1999999999999998E-3</v>
      </c>
    </row>
    <row r="23" spans="1:4" x14ac:dyDescent="0.2">
      <c r="A23" s="26" t="s">
        <v>6</v>
      </c>
      <c r="B23" s="43" t="s">
        <v>25</v>
      </c>
      <c r="C23" s="51">
        <v>5.9999999999999995E-4</v>
      </c>
      <c r="D23" s="56">
        <v>6.9999999999999999E-4</v>
      </c>
    </row>
    <row r="24" spans="1:4" x14ac:dyDescent="0.2">
      <c r="A24" s="26" t="s">
        <v>8</v>
      </c>
      <c r="B24" s="43" t="s">
        <v>26</v>
      </c>
      <c r="C24" s="51">
        <v>5.5999999999999999E-3</v>
      </c>
      <c r="D24" s="56">
        <v>7.1999999999999998E-3</v>
      </c>
    </row>
    <row r="25" spans="1:4" x14ac:dyDescent="0.2">
      <c r="A25" s="26" t="s">
        <v>10</v>
      </c>
      <c r="B25" s="43" t="s">
        <v>27</v>
      </c>
      <c r="C25" s="51">
        <v>8.9999999999999998E-4</v>
      </c>
      <c r="D25" s="56">
        <v>1.1000000000000001E-3</v>
      </c>
    </row>
    <row r="26" spans="1:4" x14ac:dyDescent="0.2">
      <c r="A26" s="26" t="s">
        <v>12</v>
      </c>
      <c r="B26" s="43" t="s">
        <v>52</v>
      </c>
      <c r="C26" s="51"/>
      <c r="D26" s="56">
        <v>4.87E-2</v>
      </c>
    </row>
    <row r="27" spans="1:4" x14ac:dyDescent="0.2">
      <c r="A27" s="26" t="s">
        <v>14</v>
      </c>
      <c r="B27" s="43" t="s">
        <v>51</v>
      </c>
      <c r="C27" s="51"/>
      <c r="D27" s="56">
        <v>0.1799</v>
      </c>
    </row>
    <row r="28" spans="1:4" x14ac:dyDescent="0.2">
      <c r="A28" s="26" t="s">
        <v>16</v>
      </c>
      <c r="B28" s="43" t="s">
        <v>53</v>
      </c>
      <c r="C28" s="51"/>
      <c r="D28" s="56">
        <v>1.23E-2</v>
      </c>
    </row>
    <row r="29" spans="1:4" x14ac:dyDescent="0.2">
      <c r="A29" s="26" t="s">
        <v>18</v>
      </c>
      <c r="B29" s="43" t="s">
        <v>29</v>
      </c>
      <c r="C29" s="51">
        <v>8.3299999999999999E-2</v>
      </c>
      <c r="D29" s="56">
        <v>0.1082</v>
      </c>
    </row>
    <row r="30" spans="1:4" x14ac:dyDescent="0.2">
      <c r="A30" s="27" t="s">
        <v>21</v>
      </c>
      <c r="B30" s="54" t="s">
        <v>49</v>
      </c>
      <c r="C30" s="52">
        <v>2.0000000000000001E-4</v>
      </c>
      <c r="D30" s="57">
        <v>2.9999999999999997E-4</v>
      </c>
    </row>
    <row r="31" spans="1:4" x14ac:dyDescent="0.2">
      <c r="A31" s="32"/>
      <c r="B31" s="45" t="s">
        <v>31</v>
      </c>
      <c r="C31" s="53">
        <f>SUM(C21:C30)</f>
        <v>0.15690000000000001</v>
      </c>
      <c r="D31" s="58">
        <f>SUM(D21:D30)</f>
        <v>0.44450000000000001</v>
      </c>
    </row>
    <row r="32" spans="1:4" ht="3" customHeight="1" x14ac:dyDescent="0.2">
      <c r="A32" s="33"/>
      <c r="B32" s="20"/>
      <c r="C32" s="21"/>
      <c r="D32" s="34"/>
    </row>
    <row r="33" spans="1:5" ht="12.75" customHeight="1" thickBot="1" x14ac:dyDescent="0.25">
      <c r="A33" s="102" t="s">
        <v>32</v>
      </c>
      <c r="B33" s="103"/>
      <c r="C33" s="104"/>
      <c r="D33" s="105"/>
    </row>
    <row r="34" spans="1:5" ht="13.5" thickTop="1" x14ac:dyDescent="0.2">
      <c r="A34" s="25" t="s">
        <v>2</v>
      </c>
      <c r="B34" s="42" t="s">
        <v>33</v>
      </c>
      <c r="C34" s="59">
        <v>3.7999999999999999E-2</v>
      </c>
      <c r="D34" s="55">
        <v>4.9299999999999997E-2</v>
      </c>
    </row>
    <row r="35" spans="1:5" x14ac:dyDescent="0.2">
      <c r="A35" s="26" t="s">
        <v>4</v>
      </c>
      <c r="B35" s="43" t="s">
        <v>28</v>
      </c>
      <c r="C35" s="51">
        <v>8.9999999999999998E-4</v>
      </c>
      <c r="D35" s="56">
        <v>1.1999999999999999E-3</v>
      </c>
    </row>
    <row r="36" spans="1:5" x14ac:dyDescent="0.2">
      <c r="A36" s="26" t="s">
        <v>6</v>
      </c>
      <c r="B36" s="43" t="s">
        <v>54</v>
      </c>
      <c r="C36" s="51">
        <v>4.6899999999999997E-2</v>
      </c>
      <c r="D36" s="56">
        <v>6.0900000000000003E-2</v>
      </c>
    </row>
    <row r="37" spans="1:5" x14ac:dyDescent="0.2">
      <c r="A37" s="26" t="s">
        <v>8</v>
      </c>
      <c r="B37" s="43" t="s">
        <v>34</v>
      </c>
      <c r="C37" s="51">
        <v>3.2000000000000002E-3</v>
      </c>
      <c r="D37" s="56">
        <v>4.1000000000000003E-3</v>
      </c>
    </row>
    <row r="38" spans="1:5" x14ac:dyDescent="0.2">
      <c r="A38" s="27" t="s">
        <v>10</v>
      </c>
      <c r="B38" s="54" t="s">
        <v>55</v>
      </c>
      <c r="C38" s="52">
        <v>3.8899999999999997E-2</v>
      </c>
      <c r="D38" s="57">
        <v>5.0500000000000003E-2</v>
      </c>
    </row>
    <row r="39" spans="1:5" x14ac:dyDescent="0.2">
      <c r="A39" s="32"/>
      <c r="B39" s="45" t="s">
        <v>31</v>
      </c>
      <c r="C39" s="53">
        <f>SUM(C34:C38)</f>
        <v>0.12789999999999999</v>
      </c>
      <c r="D39" s="37">
        <f>SUM(D34:D38)</f>
        <v>0.16600000000000001</v>
      </c>
    </row>
    <row r="40" spans="1:5" ht="3" customHeight="1" x14ac:dyDescent="0.2">
      <c r="A40" s="33"/>
      <c r="B40" s="22"/>
      <c r="C40" s="23"/>
      <c r="D40" s="34"/>
    </row>
    <row r="41" spans="1:5" ht="12.75" customHeight="1" thickBot="1" x14ac:dyDescent="0.25">
      <c r="A41" s="102" t="s">
        <v>35</v>
      </c>
      <c r="B41" s="103"/>
      <c r="C41" s="104"/>
      <c r="D41" s="105"/>
    </row>
    <row r="42" spans="1:5" ht="13.5" thickTop="1" x14ac:dyDescent="0.2">
      <c r="A42" s="35" t="s">
        <v>2</v>
      </c>
      <c r="B42" s="60" t="s">
        <v>36</v>
      </c>
      <c r="C42" s="62">
        <f>C18*C31</f>
        <v>5.9308200000000019E-2</v>
      </c>
      <c r="D42" s="61">
        <f>D18*D31</f>
        <v>0.16802100000000006</v>
      </c>
    </row>
    <row r="43" spans="1:5" x14ac:dyDescent="0.2">
      <c r="A43" s="36"/>
      <c r="B43" s="24" t="s">
        <v>31</v>
      </c>
      <c r="C43" s="53">
        <f>C42</f>
        <v>5.9308200000000019E-2</v>
      </c>
      <c r="D43" s="37">
        <f>D42</f>
        <v>0.16802100000000006</v>
      </c>
    </row>
    <row r="44" spans="1:5" ht="3" customHeight="1" x14ac:dyDescent="0.2">
      <c r="A44" s="33"/>
      <c r="B44" s="20"/>
      <c r="C44" s="21"/>
      <c r="D44" s="34"/>
    </row>
    <row r="45" spans="1:5" ht="12.75" customHeight="1" thickBot="1" x14ac:dyDescent="0.25">
      <c r="A45" s="102" t="s">
        <v>37</v>
      </c>
      <c r="B45" s="103"/>
      <c r="C45" s="104"/>
      <c r="D45" s="105"/>
    </row>
    <row r="46" spans="1:5" ht="23.25" thickTop="1" x14ac:dyDescent="0.2">
      <c r="A46" s="35" t="s">
        <v>2</v>
      </c>
      <c r="B46" s="60" t="s">
        <v>56</v>
      </c>
      <c r="C46" s="62">
        <f>C18*C35+0.08*C34</f>
        <v>3.3802000000000003E-3</v>
      </c>
      <c r="D46" s="61">
        <f>D18*D35+0.08*D34</f>
        <v>4.3975999999999998E-3</v>
      </c>
      <c r="E46" s="15"/>
    </row>
    <row r="47" spans="1:5" x14ac:dyDescent="0.2">
      <c r="A47" s="36"/>
      <c r="B47" s="24" t="s">
        <v>31</v>
      </c>
      <c r="C47" s="53">
        <f>C46</f>
        <v>3.3802000000000003E-3</v>
      </c>
      <c r="D47" s="37">
        <f>D46</f>
        <v>4.3975999999999998E-3</v>
      </c>
    </row>
    <row r="48" spans="1:5" ht="3" customHeight="1" x14ac:dyDescent="0.2">
      <c r="A48" s="33"/>
      <c r="B48" s="20"/>
      <c r="C48" s="21"/>
      <c r="D48" s="38"/>
    </row>
    <row r="49" spans="1:7" ht="13.5" thickBot="1" x14ac:dyDescent="0.25">
      <c r="A49" s="39"/>
      <c r="B49" s="40" t="s">
        <v>38</v>
      </c>
      <c r="C49" s="63">
        <f>C18+C31+C39+C43+C47</f>
        <v>0.72548840000000026</v>
      </c>
      <c r="D49" s="41">
        <f>D18+D31+D39+D43+D47</f>
        <v>1.1609186</v>
      </c>
      <c r="E49" s="15"/>
    </row>
    <row r="50" spans="1:7" ht="16.5" customHeight="1" thickTop="1" x14ac:dyDescent="0.2">
      <c r="A50" s="106" t="s">
        <v>41</v>
      </c>
      <c r="B50" s="106"/>
      <c r="C50" s="107"/>
      <c r="D50" s="106"/>
      <c r="E50" s="12"/>
    </row>
    <row r="51" spans="1:7" ht="18.75" customHeight="1" x14ac:dyDescent="0.2">
      <c r="A51" s="94" t="s">
        <v>43</v>
      </c>
      <c r="B51" s="94"/>
      <c r="C51" s="94" t="s">
        <v>44</v>
      </c>
      <c r="D51" s="94"/>
      <c r="E51" s="12"/>
    </row>
    <row r="52" spans="1:7" ht="12.75" customHeight="1" x14ac:dyDescent="0.2">
      <c r="A52" s="94" t="s">
        <v>42</v>
      </c>
      <c r="B52" s="94"/>
      <c r="C52" s="94"/>
      <c r="D52" s="94"/>
      <c r="E52" s="10"/>
      <c r="F52" s="10"/>
      <c r="G52" s="10"/>
    </row>
    <row r="53" spans="1:7" ht="9.75" customHeight="1" x14ac:dyDescent="0.2">
      <c r="A53" s="94"/>
      <c r="B53" s="94"/>
      <c r="C53" s="94"/>
      <c r="D53" s="94"/>
      <c r="E53" s="10"/>
      <c r="F53" s="10"/>
      <c r="G53" s="10"/>
    </row>
    <row r="54" spans="1:7" ht="36" customHeight="1" x14ac:dyDescent="0.2">
      <c r="A54" s="93"/>
      <c r="B54" s="93"/>
      <c r="C54" s="93"/>
      <c r="D54" s="14"/>
      <c r="E54" s="14"/>
      <c r="F54" s="14"/>
      <c r="G54" s="14"/>
    </row>
    <row r="55" spans="1:7" x14ac:dyDescent="0.2">
      <c r="B55" s="4"/>
    </row>
    <row r="56" spans="1:7" x14ac:dyDescent="0.2">
      <c r="B56" s="3"/>
    </row>
    <row r="57" spans="1:7" x14ac:dyDescent="0.2">
      <c r="B57" s="3"/>
    </row>
  </sheetData>
  <mergeCells count="17">
    <mergeCell ref="A54:C54"/>
    <mergeCell ref="A51:B51"/>
    <mergeCell ref="C51:D51"/>
    <mergeCell ref="A52:D53"/>
    <mergeCell ref="A8:B8"/>
    <mergeCell ref="A20:D20"/>
    <mergeCell ref="A33:D33"/>
    <mergeCell ref="A41:D41"/>
    <mergeCell ref="A45:D45"/>
    <mergeCell ref="A50:D50"/>
    <mergeCell ref="A7:D7"/>
    <mergeCell ref="A1:D1"/>
    <mergeCell ref="A2:D2"/>
    <mergeCell ref="A3:D3"/>
    <mergeCell ref="A4:D4"/>
    <mergeCell ref="A5:D5"/>
    <mergeCell ref="A6:D6"/>
  </mergeCells>
  <phoneticPr fontId="21" type="noConversion"/>
  <printOptions horizontalCentered="1"/>
  <pageMargins left="0" right="0" top="0.57999999999999996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23069.153737/2020-97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28" zoomScaleNormal="100" zoomScaleSheetLayoutView="100" workbookViewId="0">
      <selection activeCell="E45" sqref="E45"/>
    </sheetView>
  </sheetViews>
  <sheetFormatPr defaultColWidth="8" defaultRowHeight="12.75" x14ac:dyDescent="0.2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x14ac:dyDescent="0.2">
      <c r="A1" s="114" t="s">
        <v>79</v>
      </c>
      <c r="B1" s="114"/>
      <c r="C1" s="114"/>
      <c r="D1" s="5"/>
      <c r="E1" s="5"/>
      <c r="F1" s="5"/>
      <c r="G1" s="5"/>
    </row>
    <row r="2" spans="1:7" ht="15" x14ac:dyDescent="0.2">
      <c r="A2" s="91" t="s">
        <v>39</v>
      </c>
      <c r="B2" s="91"/>
      <c r="C2" s="91"/>
      <c r="D2" s="6"/>
      <c r="E2" s="6"/>
      <c r="F2" s="6"/>
      <c r="G2" s="6"/>
    </row>
    <row r="3" spans="1:7" ht="15" x14ac:dyDescent="0.2">
      <c r="A3" s="91" t="s">
        <v>40</v>
      </c>
      <c r="B3" s="91"/>
      <c r="C3" s="91"/>
      <c r="D3" s="6"/>
      <c r="E3" s="6"/>
      <c r="F3" s="6"/>
      <c r="G3" s="6"/>
    </row>
    <row r="4" spans="1:7" ht="14.25" x14ac:dyDescent="0.2">
      <c r="A4" s="92" t="s">
        <v>45</v>
      </c>
      <c r="B4" s="92"/>
      <c r="C4" s="92"/>
      <c r="D4" s="7"/>
      <c r="E4" s="7"/>
      <c r="F4" s="7"/>
      <c r="G4" s="7"/>
    </row>
    <row r="5" spans="1:7" ht="16.5" customHeight="1" x14ac:dyDescent="0.2">
      <c r="A5" s="101" t="s">
        <v>75</v>
      </c>
      <c r="B5" s="101"/>
      <c r="C5" s="101"/>
      <c r="D5" s="7"/>
      <c r="E5" s="7"/>
      <c r="F5" s="7"/>
      <c r="G5" s="7"/>
    </row>
    <row r="6" spans="1:7" ht="42.75" customHeight="1" x14ac:dyDescent="0.2">
      <c r="A6" s="108" t="s">
        <v>76</v>
      </c>
      <c r="B6" s="108"/>
      <c r="C6" s="108"/>
      <c r="D6" s="17"/>
      <c r="E6" s="8"/>
      <c r="F6" s="8"/>
      <c r="G6" s="8"/>
    </row>
    <row r="7" spans="1:7" ht="27.75" customHeight="1" thickBot="1" x14ac:dyDescent="0.25">
      <c r="A7" s="88" t="s">
        <v>77</v>
      </c>
      <c r="B7" s="88"/>
      <c r="C7" s="88"/>
      <c r="D7" s="86"/>
      <c r="E7" s="9"/>
      <c r="F7" s="9"/>
      <c r="G7" s="9"/>
    </row>
    <row r="8" spans="1:7" ht="13.5" thickTop="1" x14ac:dyDescent="0.2">
      <c r="A8" s="110" t="s">
        <v>57</v>
      </c>
      <c r="B8" s="111"/>
      <c r="C8" s="65" t="s">
        <v>1</v>
      </c>
      <c r="D8" s="12"/>
    </row>
    <row r="9" spans="1:7" x14ac:dyDescent="0.2">
      <c r="A9" s="72" t="s">
        <v>2</v>
      </c>
      <c r="B9" s="74" t="s">
        <v>3</v>
      </c>
      <c r="C9" s="46">
        <v>0.2</v>
      </c>
      <c r="F9" s="2"/>
    </row>
    <row r="10" spans="1:7" x14ac:dyDescent="0.2">
      <c r="A10" s="73" t="s">
        <v>4</v>
      </c>
      <c r="B10" s="75" t="s">
        <v>5</v>
      </c>
      <c r="C10" s="47">
        <v>1.4999999999999999E-2</v>
      </c>
    </row>
    <row r="11" spans="1:7" x14ac:dyDescent="0.2">
      <c r="A11" s="73" t="s">
        <v>6</v>
      </c>
      <c r="B11" s="75" t="s">
        <v>7</v>
      </c>
      <c r="C11" s="47">
        <v>0.01</v>
      </c>
    </row>
    <row r="12" spans="1:7" x14ac:dyDescent="0.2">
      <c r="A12" s="73" t="s">
        <v>8</v>
      </c>
      <c r="B12" s="75" t="s">
        <v>9</v>
      </c>
      <c r="C12" s="47">
        <v>2E-3</v>
      </c>
    </row>
    <row r="13" spans="1:7" x14ac:dyDescent="0.2">
      <c r="A13" s="73" t="s">
        <v>10</v>
      </c>
      <c r="B13" s="75" t="s">
        <v>11</v>
      </c>
      <c r="C13" s="47">
        <v>2.5000000000000001E-2</v>
      </c>
    </row>
    <row r="14" spans="1:7" x14ac:dyDescent="0.2">
      <c r="A14" s="73" t="s">
        <v>12</v>
      </c>
      <c r="B14" s="75" t="s">
        <v>13</v>
      </c>
      <c r="C14" s="47">
        <v>0.08</v>
      </c>
    </row>
    <row r="15" spans="1:7" x14ac:dyDescent="0.2">
      <c r="A15" s="73" t="s">
        <v>14</v>
      </c>
      <c r="B15" s="75" t="s">
        <v>15</v>
      </c>
      <c r="C15" s="47">
        <v>0.03</v>
      </c>
    </row>
    <row r="16" spans="1:7" x14ac:dyDescent="0.2">
      <c r="A16" s="73" t="s">
        <v>16</v>
      </c>
      <c r="B16" s="75" t="s">
        <v>17</v>
      </c>
      <c r="C16" s="47">
        <v>6.0000000000000001E-3</v>
      </c>
    </row>
    <row r="17" spans="1:3" x14ac:dyDescent="0.2">
      <c r="A17" s="77" t="s">
        <v>18</v>
      </c>
      <c r="B17" s="78" t="s">
        <v>19</v>
      </c>
      <c r="C17" s="47">
        <v>0.01</v>
      </c>
    </row>
    <row r="18" spans="1:3" x14ac:dyDescent="0.2">
      <c r="A18" s="79"/>
      <c r="B18" s="80" t="s">
        <v>31</v>
      </c>
      <c r="C18" s="76">
        <f>SUM(C9:C17)</f>
        <v>0.37800000000000011</v>
      </c>
    </row>
    <row r="19" spans="1:3" ht="3" customHeight="1" x14ac:dyDescent="0.2">
      <c r="A19" s="30"/>
      <c r="B19" s="20"/>
      <c r="C19" s="66"/>
    </row>
    <row r="20" spans="1:3" x14ac:dyDescent="0.2">
      <c r="A20" s="112" t="s">
        <v>58</v>
      </c>
      <c r="B20" s="113"/>
      <c r="C20" s="67"/>
    </row>
    <row r="21" spans="1:3" x14ac:dyDescent="0.2">
      <c r="A21" s="72" t="s">
        <v>2</v>
      </c>
      <c r="B21" s="74" t="s">
        <v>22</v>
      </c>
      <c r="C21" s="46">
        <v>8.7900000000000006E-2</v>
      </c>
    </row>
    <row r="22" spans="1:3" x14ac:dyDescent="0.2">
      <c r="A22" s="73" t="s">
        <v>4</v>
      </c>
      <c r="B22" s="75" t="s">
        <v>24</v>
      </c>
      <c r="C22" s="47">
        <v>1.2200000000000001E-2</v>
      </c>
    </row>
    <row r="23" spans="1:3" x14ac:dyDescent="0.2">
      <c r="A23" s="73" t="s">
        <v>6</v>
      </c>
      <c r="B23" s="75" t="s">
        <v>25</v>
      </c>
      <c r="C23" s="47">
        <v>6.9999999999999999E-4</v>
      </c>
    </row>
    <row r="24" spans="1:3" x14ac:dyDescent="0.2">
      <c r="A24" s="73" t="s">
        <v>8</v>
      </c>
      <c r="B24" s="75" t="s">
        <v>26</v>
      </c>
      <c r="C24" s="47">
        <v>6.4999999999999997E-3</v>
      </c>
    </row>
    <row r="25" spans="1:3" x14ac:dyDescent="0.2">
      <c r="A25" s="73" t="s">
        <v>10</v>
      </c>
      <c r="B25" s="75" t="s">
        <v>27</v>
      </c>
      <c r="C25" s="47">
        <v>2.2000000000000001E-3</v>
      </c>
    </row>
    <row r="26" spans="1:3" x14ac:dyDescent="0.2">
      <c r="A26" s="73" t="s">
        <v>12</v>
      </c>
      <c r="B26" s="75" t="s">
        <v>28</v>
      </c>
      <c r="C26" s="47">
        <v>5.1000000000000004E-3</v>
      </c>
    </row>
    <row r="27" spans="1:3" x14ac:dyDescent="0.2">
      <c r="A27" s="73" t="s">
        <v>14</v>
      </c>
      <c r="B27" s="75" t="s">
        <v>52</v>
      </c>
      <c r="C27" s="47">
        <v>4.4600000000000001E-2</v>
      </c>
    </row>
    <row r="28" spans="1:3" x14ac:dyDescent="0.2">
      <c r="A28" s="77" t="s">
        <v>16</v>
      </c>
      <c r="B28" s="81" t="s">
        <v>30</v>
      </c>
      <c r="C28" s="47">
        <v>0.19370000000000001</v>
      </c>
    </row>
    <row r="29" spans="1:3" x14ac:dyDescent="0.2">
      <c r="A29" s="32"/>
      <c r="B29" s="80" t="s">
        <v>31</v>
      </c>
      <c r="C29" s="76">
        <f>SUM(C21:C28)</f>
        <v>0.35289999999999999</v>
      </c>
    </row>
    <row r="30" spans="1:3" ht="3.95" customHeight="1" x14ac:dyDescent="0.2">
      <c r="A30" s="33"/>
      <c r="B30" s="20"/>
      <c r="C30" s="66"/>
    </row>
    <row r="31" spans="1:3" x14ac:dyDescent="0.2">
      <c r="A31" s="112" t="s">
        <v>59</v>
      </c>
      <c r="B31" s="113"/>
      <c r="C31" s="67"/>
    </row>
    <row r="32" spans="1:3" x14ac:dyDescent="0.2">
      <c r="A32" s="72" t="s">
        <v>2</v>
      </c>
      <c r="B32" s="74" t="s">
        <v>23</v>
      </c>
      <c r="C32" s="46">
        <v>2.93E-2</v>
      </c>
    </row>
    <row r="33" spans="1:6" x14ac:dyDescent="0.2">
      <c r="A33" s="77" t="s">
        <v>4</v>
      </c>
      <c r="B33" s="81" t="s">
        <v>29</v>
      </c>
      <c r="C33" s="47">
        <v>9.2799999999999994E-2</v>
      </c>
    </row>
    <row r="34" spans="1:6" x14ac:dyDescent="0.2">
      <c r="A34" s="32"/>
      <c r="B34" s="80" t="s">
        <v>31</v>
      </c>
      <c r="C34" s="76">
        <f>SUM(C32:C33)</f>
        <v>0.12209999999999999</v>
      </c>
    </row>
    <row r="35" spans="1:6" ht="3.95" customHeight="1" x14ac:dyDescent="0.2">
      <c r="A35" s="33"/>
      <c r="B35" s="22"/>
      <c r="C35" s="28"/>
    </row>
    <row r="36" spans="1:6" x14ac:dyDescent="0.2">
      <c r="A36" s="112" t="s">
        <v>60</v>
      </c>
      <c r="B36" s="113"/>
      <c r="C36" s="67"/>
    </row>
    <row r="37" spans="1:6" x14ac:dyDescent="0.2">
      <c r="A37" s="72" t="s">
        <v>2</v>
      </c>
      <c r="B37" s="74" t="s">
        <v>61</v>
      </c>
      <c r="C37" s="46">
        <v>4.9599999999999998E-2</v>
      </c>
    </row>
    <row r="38" spans="1:6" x14ac:dyDescent="0.2">
      <c r="A38" s="73" t="s">
        <v>4</v>
      </c>
      <c r="B38" s="75" t="s">
        <v>62</v>
      </c>
      <c r="C38" s="47">
        <v>1.24E-2</v>
      </c>
    </row>
    <row r="39" spans="1:6" x14ac:dyDescent="0.2">
      <c r="A39" s="73" t="s">
        <v>6</v>
      </c>
      <c r="B39" s="75" t="s">
        <v>63</v>
      </c>
      <c r="C39" s="47">
        <v>8.5199999999999998E-2</v>
      </c>
    </row>
    <row r="40" spans="1:6" x14ac:dyDescent="0.2">
      <c r="A40" s="73" t="s">
        <v>8</v>
      </c>
      <c r="B40" s="75" t="s">
        <v>64</v>
      </c>
      <c r="C40" s="47">
        <v>1.66E-2</v>
      </c>
    </row>
    <row r="41" spans="1:6" x14ac:dyDescent="0.2">
      <c r="A41" s="77" t="s">
        <v>10</v>
      </c>
      <c r="B41" s="81" t="s">
        <v>65</v>
      </c>
      <c r="C41" s="47">
        <v>8.2000000000000007E-3</v>
      </c>
      <c r="F41" s="15"/>
    </row>
    <row r="42" spans="1:6" x14ac:dyDescent="0.2">
      <c r="A42" s="82"/>
      <c r="B42" s="80" t="s">
        <v>31</v>
      </c>
      <c r="C42" s="76">
        <f>SUM(C37:C41)</f>
        <v>0.17200000000000001</v>
      </c>
    </row>
    <row r="43" spans="1:6" ht="3.95" customHeight="1" x14ac:dyDescent="0.2">
      <c r="A43" s="33"/>
      <c r="B43" s="20"/>
      <c r="C43" s="66"/>
    </row>
    <row r="44" spans="1:6" ht="3" customHeight="1" x14ac:dyDescent="0.2">
      <c r="A44" s="112" t="s">
        <v>66</v>
      </c>
      <c r="B44" s="113"/>
      <c r="C44" s="68"/>
    </row>
    <row r="45" spans="1:6" x14ac:dyDescent="0.2">
      <c r="A45" s="72" t="s">
        <v>2</v>
      </c>
      <c r="B45" s="74" t="s">
        <v>67</v>
      </c>
      <c r="C45" s="46">
        <v>2.9999999999999997E-4</v>
      </c>
      <c r="E45" s="15"/>
    </row>
    <row r="46" spans="1:6" x14ac:dyDescent="0.2">
      <c r="A46" s="73" t="s">
        <v>4</v>
      </c>
      <c r="B46" s="75" t="s">
        <v>68</v>
      </c>
      <c r="C46" s="47">
        <v>1E-4</v>
      </c>
      <c r="E46" s="15"/>
    </row>
    <row r="47" spans="1:6" x14ac:dyDescent="0.2">
      <c r="A47" s="73" t="s">
        <v>6</v>
      </c>
      <c r="B47" s="75" t="s">
        <v>69</v>
      </c>
      <c r="C47" s="47">
        <v>6.7999999999999996E-3</v>
      </c>
      <c r="E47" s="15"/>
    </row>
    <row r="48" spans="1:6" x14ac:dyDescent="0.2">
      <c r="A48" s="73" t="s">
        <v>8</v>
      </c>
      <c r="B48" s="75" t="s">
        <v>70</v>
      </c>
      <c r="C48" s="47">
        <v>5.9999999999999995E-4</v>
      </c>
      <c r="E48" s="15"/>
    </row>
    <row r="49" spans="1:7" x14ac:dyDescent="0.2">
      <c r="A49" s="77" t="s">
        <v>10</v>
      </c>
      <c r="B49" s="81" t="s">
        <v>71</v>
      </c>
      <c r="C49" s="47">
        <v>5.1999999999999998E-3</v>
      </c>
      <c r="E49" s="15"/>
    </row>
    <row r="50" spans="1:7" x14ac:dyDescent="0.2">
      <c r="A50" s="32"/>
      <c r="B50" s="80" t="s">
        <v>31</v>
      </c>
      <c r="C50" s="76">
        <f>SUM(C45:C49)</f>
        <v>1.2999999999999999E-2</v>
      </c>
    </row>
    <row r="51" spans="1:7" ht="3.95" customHeight="1" x14ac:dyDescent="0.2">
      <c r="A51" s="33"/>
      <c r="B51" s="20"/>
      <c r="C51" s="66"/>
    </row>
    <row r="52" spans="1:7" x14ac:dyDescent="0.2">
      <c r="A52" s="112" t="s">
        <v>72</v>
      </c>
      <c r="B52" s="113"/>
      <c r="C52" s="68"/>
    </row>
    <row r="53" spans="1:7" ht="9.75" customHeight="1" x14ac:dyDescent="0.2">
      <c r="A53" s="84" t="s">
        <v>2</v>
      </c>
      <c r="B53" s="85" t="s">
        <v>73</v>
      </c>
      <c r="C53" s="46">
        <v>2.9999999999999997E-4</v>
      </c>
    </row>
    <row r="54" spans="1:7" x14ac:dyDescent="0.2">
      <c r="A54" s="32"/>
      <c r="B54" s="80" t="s">
        <v>31</v>
      </c>
      <c r="C54" s="83">
        <f>((+C18)*(C29+C34))</f>
        <v>0.17955000000000004</v>
      </c>
    </row>
    <row r="55" spans="1:7" ht="3.95" customHeight="1" x14ac:dyDescent="0.2">
      <c r="A55" s="33"/>
      <c r="B55" s="20"/>
      <c r="C55" s="66"/>
    </row>
    <row r="56" spans="1:7" ht="13.5" thickBot="1" x14ac:dyDescent="0.25">
      <c r="A56" s="69"/>
      <c r="B56" s="70" t="s">
        <v>38</v>
      </c>
      <c r="C56" s="71">
        <f>C18+C29+C34+C42+C50+C54</f>
        <v>1.2175500000000001</v>
      </c>
      <c r="E56" s="15"/>
    </row>
    <row r="57" spans="1:7" ht="24" customHeight="1" thickTop="1" x14ac:dyDescent="0.2">
      <c r="A57" s="107" t="s">
        <v>41</v>
      </c>
      <c r="B57" s="107"/>
      <c r="C57" s="107"/>
      <c r="D57" s="11"/>
      <c r="E57" s="12"/>
    </row>
    <row r="58" spans="1:7" ht="22.5" customHeight="1" x14ac:dyDescent="0.2">
      <c r="A58" s="94" t="s">
        <v>43</v>
      </c>
      <c r="B58" s="94"/>
      <c r="C58" s="16" t="s">
        <v>44</v>
      </c>
      <c r="D58" s="13"/>
      <c r="E58" s="12"/>
    </row>
    <row r="59" spans="1:7" x14ac:dyDescent="0.2">
      <c r="A59" s="94" t="s">
        <v>42</v>
      </c>
      <c r="B59" s="94"/>
      <c r="C59" s="94"/>
      <c r="D59" s="10"/>
      <c r="E59" s="10"/>
      <c r="F59" s="10"/>
      <c r="G59" s="10"/>
    </row>
    <row r="60" spans="1:7" ht="15.75" customHeight="1" x14ac:dyDescent="0.2">
      <c r="A60" s="94"/>
      <c r="B60" s="94"/>
      <c r="C60" s="94"/>
      <c r="D60" s="10"/>
      <c r="E60" s="10"/>
      <c r="F60" s="10"/>
      <c r="G60" s="10"/>
    </row>
    <row r="61" spans="1:7" ht="36" customHeight="1" x14ac:dyDescent="0.2">
      <c r="A61" s="109"/>
      <c r="B61" s="109"/>
      <c r="C61" s="109"/>
      <c r="D61" s="14"/>
      <c r="E61" s="14"/>
      <c r="F61" s="14"/>
      <c r="G61" s="14"/>
    </row>
    <row r="62" spans="1:7" x14ac:dyDescent="0.2">
      <c r="A62" s="18"/>
      <c r="B62" s="19"/>
      <c r="C62" s="18"/>
    </row>
    <row r="63" spans="1:7" x14ac:dyDescent="0.2">
      <c r="A63" s="18"/>
      <c r="B63" s="64"/>
      <c r="C63" s="18"/>
    </row>
    <row r="64" spans="1:7" x14ac:dyDescent="0.2">
      <c r="A64" s="18"/>
      <c r="B64" s="64"/>
      <c r="C64" s="18"/>
    </row>
    <row r="65" spans="1:3" x14ac:dyDescent="0.2">
      <c r="A65" s="18"/>
      <c r="B65" s="18"/>
      <c r="C65" s="18"/>
    </row>
    <row r="66" spans="1:3" x14ac:dyDescent="0.2">
      <c r="A66" s="18"/>
      <c r="B66" s="18"/>
      <c r="C66" s="18"/>
    </row>
    <row r="67" spans="1:3" x14ac:dyDescent="0.2">
      <c r="A67" s="18"/>
      <c r="B67" s="18"/>
      <c r="C67" s="18"/>
    </row>
    <row r="68" spans="1:3" x14ac:dyDescent="0.2">
      <c r="A68" s="18"/>
      <c r="B68" s="18"/>
      <c r="C68" s="18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18"/>
    </row>
    <row r="73" spans="1:3" x14ac:dyDescent="0.2">
      <c r="A73" s="18"/>
      <c r="B73" s="18"/>
      <c r="C73" s="18"/>
    </row>
    <row r="74" spans="1:3" x14ac:dyDescent="0.2">
      <c r="A74" s="18"/>
      <c r="B74" s="18"/>
      <c r="C74" s="18"/>
    </row>
    <row r="75" spans="1:3" x14ac:dyDescent="0.2">
      <c r="A75" s="18"/>
      <c r="B75" s="18"/>
      <c r="C75" s="18"/>
    </row>
    <row r="76" spans="1:3" x14ac:dyDescent="0.2">
      <c r="A76" s="18"/>
      <c r="B76" s="18"/>
      <c r="C76" s="18"/>
    </row>
    <row r="77" spans="1:3" x14ac:dyDescent="0.2">
      <c r="A77" s="18"/>
      <c r="B77" s="18"/>
      <c r="C77" s="18"/>
    </row>
  </sheetData>
  <mergeCells count="17">
    <mergeCell ref="A7:C7"/>
    <mergeCell ref="A5:C5"/>
    <mergeCell ref="A1:C1"/>
    <mergeCell ref="A2:C2"/>
    <mergeCell ref="A3:C3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.17" top="0.68" bottom="0.45" header="0.27559055118110237" footer="0.19"/>
  <pageSetup paperSize="9" scale="95" orientation="portrait" horizontalDpi="300" verticalDpi="300" r:id="rId1"/>
  <headerFooter alignWithMargins="0">
    <oddHeader>&amp;RFl.______
Processo n.º 23069.153737/2020-97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SCO-RJ'!Área_de_Impressão</vt:lpstr>
      <vt:lpstr>'ENCARGOS SOCIAIS -SINAPI'!Área_de_Impressão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Proad</cp:lastModifiedBy>
  <cp:lastPrinted>2020-05-02T13:57:11Z</cp:lastPrinted>
  <dcterms:created xsi:type="dcterms:W3CDTF">2013-12-09T15:32:24Z</dcterms:created>
  <dcterms:modified xsi:type="dcterms:W3CDTF">2020-05-05T17:41:18Z</dcterms:modified>
</cp:coreProperties>
</file>