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PE 02-2023 Mat. Impermeabilização\Minuta\"/>
    </mc:Choice>
  </mc:AlternateContent>
  <xr:revisionPtr revIDLastSave="0" documentId="13_ncr:1_{725E2C1B-DF26-4FB7-A9CF-B5C6C89DE8A0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Anexo IA" sheetId="1" r:id="rId1"/>
    <sheet name="Composição dos preços" sheetId="4" r:id="rId2"/>
  </sheets>
  <definedNames>
    <definedName name="_xlnm._FilterDatabase" localSheetId="0" hidden="1">'Anexo IA'!#REF!</definedName>
    <definedName name="_xlnm._FilterDatabase" localSheetId="1" hidden="1">'Composição dos preços'!#REF!</definedName>
    <definedName name="_xlnm.Print_Area" localSheetId="0">'Anexo IA'!$A$1:$I$13</definedName>
    <definedName name="_xlnm.Print_Area" localSheetId="1">'Composição dos preços'!$A$1:$I$14</definedName>
  </definedNames>
  <calcPr calcId="191029"/>
</workbook>
</file>

<file path=xl/calcChain.xml><?xml version="1.0" encoding="utf-8"?>
<calcChain xmlns="http://schemas.openxmlformats.org/spreadsheetml/2006/main">
  <c r="I6" i="4" l="1"/>
  <c r="I7" i="4"/>
  <c r="E6" i="1" l="1"/>
  <c r="I6" i="1"/>
</calcChain>
</file>

<file path=xl/sharedStrings.xml><?xml version="1.0" encoding="utf-8"?>
<sst xmlns="http://schemas.openxmlformats.org/spreadsheetml/2006/main" count="32" uniqueCount="25">
  <si>
    <t>PRÓ-REITORIA DE ADMINISTRAÇÃO</t>
  </si>
  <si>
    <t>ITEM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</si>
  <si>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</si>
  <si>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</si>
  <si>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</si>
  <si>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</si>
  <si>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</si>
  <si>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</si>
  <si>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</si>
  <si>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QUANTIDADE (PROAD 150182)</t>
  </si>
  <si>
    <t>Intervalo mínimo de diferença de valores entre os lances</t>
  </si>
  <si>
    <t>NÃO</t>
  </si>
  <si>
    <t>COORDENAÇÃO DE CONTRATOS</t>
  </si>
  <si>
    <t>Aberto</t>
  </si>
  <si>
    <t>CATMAT</t>
  </si>
  <si>
    <t>UNIDADE DE MEDIDA</t>
  </si>
  <si>
    <t>PREÇO 1</t>
  </si>
  <si>
    <t>PREÇO 2</t>
  </si>
  <si>
    <t>PREÇO 3</t>
  </si>
  <si>
    <t>MÉDIA DE PREÇOS UNITÁRIO</t>
  </si>
  <si>
    <t>Rolo de 100m</t>
  </si>
  <si>
    <t>Balde 10 kilos</t>
  </si>
  <si>
    <t xml:space="preserve">GEOTÊXTIL NÃO-TECIDO AGULHADO RT 09, material novo (2,30x100 mts). Rolo de 100 m. </t>
  </si>
  <si>
    <t>IMPERMEABILIZANTE COMPOSIÇÃO BASICA MASSA BETUMINOSA COM CARGAS MINERAIS INERTES, DENSIDADE 1,2 G/CM3, FUNÇÃO VEDAÇÃO E IMPERMEABILIZAÇÃO
DE JUNTAS E TRINCAS EM, APLICAÇÃO Telhado, COR Terracota, TIPO MASSA ASFALTICA ELASTO-PLASTICA. Alongamento máximo de ruptura de até 500%. Balde de 10 quilos. O produto deverá atender a norma técnica NBR 13321:2008 - Membrana acrílica para impermeabilização.</t>
  </si>
  <si>
    <r>
      <t>IMPERMEABILIZANTE COMPOSIÇÃO BASICA MASSA BETUMINOSA COM CARGAS MINERAIS INERTES, DENSIDADE 1,2 G/CM3, FUNÇÃO VEDAÇÃO E IMPERMEABILIZAÇÃO
DE JUNTAS E TRINCAS EM, APLICAÇÃO Telhado Metálico, COR Terracota, TIPO MASSA ASFALTICA ELASTO-PLASTICA. Alongamento máximo de ruptura de até 500%. Balde de 10 quilos. O produto deverá atender a norma técnica NBR 13321:2008 - Membrana acrílica para impermeabilização; Modelo de Referência - Imperlast Telhado</t>
    </r>
    <r>
      <rPr>
        <sz val="12"/>
        <color rgb="FFFF0000"/>
        <rFont val="Calibri"/>
        <family val="2"/>
      </rPr>
      <t xml:space="preserve"> (CATMAT 244004)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</si>
</sst>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&quot;R$&quot;\ #,##0.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4" fillId="0" borderId="1" xfId="2" applyNumberFormat="1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zoomScale="90" zoomScaleNormal="90" zoomScaleSheetLayoutView="80" workbookViewId="0">
      <selection activeCell="A3" sqref="A3:I3"/>
    </sheetView>
  </sheetViews>
  <sheetFormatPr defaultColWidth="9.109375" defaultRowHeight="13.8" x14ac:dyDescent="0.3"/>
  <cols>
    <col min="1" max="1" width="7.6640625" style="9" customWidth="1"/>
    <col min="2" max="2" width="50.6640625" style="2" customWidth="1"/>
    <col min="3" max="3" width="14.44140625" style="3" customWidth="1"/>
    <col min="4" max="4" width="15" style="3" customWidth="1"/>
    <col min="5" max="5" width="15.44140625" style="3" customWidth="1"/>
    <col min="6" max="6" width="15.5546875" style="3" customWidth="1"/>
    <col min="7" max="7" width="18.5546875" style="3" customWidth="1"/>
    <col min="8" max="8" width="12.44140625" style="9" customWidth="1"/>
    <col min="9" max="9" width="15.6640625" style="3" customWidth="1"/>
    <col min="10" max="16384" width="9.109375" style="1"/>
  </cols>
  <sheetData>
    <row r="1" spans="1:9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 t="s">
        <v>12</v>
      </c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5" spans="1:9" ht="69.75" customHeight="1" x14ac:dyDescent="0.3">
      <c r="A5" s="5" t="s">
        <v>1</v>
      </c>
      <c r="B5" s="6" t="s">
        <v>3</v>
      </c>
      <c r="C5" s="6" t="s">
        <v>9</v>
      </c>
      <c r="D5" s="7" t="s">
        <v>5</v>
      </c>
      <c r="E5" s="7" t="s">
        <v>4</v>
      </c>
      <c r="F5" s="7" t="s">
        <v>6</v>
      </c>
      <c r="G5" s="7" t="s">
        <v>7</v>
      </c>
      <c r="H5" s="7" t="s">
        <v>8</v>
      </c>
      <c r="I5" s="7" t="s">
        <v>10</v>
      </c>
    </row>
    <row r="6" spans="1:9" ht="171.6" x14ac:dyDescent="0.3">
      <c r="A6" s="4">
        <v>1</v>
      </c>
      <c r="B6" s="13" t="s">
        <v>24</v>
      </c>
      <c r="C6" s="4">
        <v>700</v>
      </c>
      <c r="D6" s="12">
        <v>369.83</v>
      </c>
      <c r="E6" s="8">
        <f>D6*C6</f>
        <v>258881</v>
      </c>
      <c r="F6" s="8" t="s">
        <v>11</v>
      </c>
      <c r="G6" s="8" t="s">
        <v>11</v>
      </c>
      <c r="H6" s="10" t="s">
        <v>13</v>
      </c>
      <c r="I6" s="11">
        <f>IF(D6&lt;0.01,"",IF(AND(D6&gt;=0.01,D6&lt;=5),0.01,IF(D6&lt;=10,0.02,IF(D6&lt;=20,0.03,IF(D6&lt;=50,0.05,IF(D6&lt;=100,0.1,IF(D6&lt;=200,0.12,IF(D6&lt;=500,0.2,IF(D6&lt;=1000,0.4,IF(D6&lt;=2000,0.5,IF(D6&lt;=5000,0.8,IF(D6&lt;=10000,D6*0.005,"Avaliação Específica"))))))))))))</f>
        <v>0.2</v>
      </c>
    </row>
  </sheetData>
  <mergeCells count="3">
    <mergeCell ref="A1:I1"/>
    <mergeCell ref="A2:I2"/>
    <mergeCell ref="A3:I3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>
    <oddHeader>&amp;L&amp;G&amp;C&amp;"-,Itálico"&amp;8Processo 23069.190882/2022-11
PREGÃO ELETRÔNICO 02/2023&amp;R&amp;G</oddHeader>
    <oddFooter>&amp;L&amp;"-,Itálico"&amp;9ANEXO I-A- PLANILHA ESTIMATIVA DE QUANTIDADE E PREÇO&amp;R&amp;9&amp;P/&amp;N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AD947-87C3-47A0-9A0E-7C774E073047}">
  <dimension ref="A1:I7"/>
  <sheetViews>
    <sheetView topLeftCell="B1" zoomScale="90" zoomScaleNormal="90" zoomScaleSheetLayoutView="80" workbookViewId="0">
      <selection activeCell="E7" sqref="E7"/>
    </sheetView>
  </sheetViews>
  <sheetFormatPr defaultColWidth="9.109375" defaultRowHeight="13.8" x14ac:dyDescent="0.3"/>
  <cols>
    <col min="1" max="1" width="7.6640625" style="9" customWidth="1"/>
    <col min="2" max="2" width="50.6640625" style="2" customWidth="1"/>
    <col min="3" max="3" width="14.44140625" style="3" customWidth="1"/>
    <col min="4" max="4" width="15" style="3" customWidth="1"/>
    <col min="5" max="5" width="15.44140625" style="3" customWidth="1"/>
    <col min="6" max="6" width="15.5546875" style="3" customWidth="1"/>
    <col min="7" max="7" width="18.5546875" style="3" customWidth="1"/>
    <col min="8" max="8" width="12.44140625" style="9" customWidth="1"/>
    <col min="9" max="9" width="15.6640625" style="3" customWidth="1"/>
    <col min="10" max="16384" width="9.109375" style="1"/>
  </cols>
  <sheetData>
    <row r="1" spans="1:9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 t="s">
        <v>12</v>
      </c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5" spans="1:9" ht="20.399999999999999" x14ac:dyDescent="0.3">
      <c r="A5" s="5" t="s">
        <v>1</v>
      </c>
      <c r="B5" s="6" t="s">
        <v>3</v>
      </c>
      <c r="C5" s="6" t="s">
        <v>14</v>
      </c>
      <c r="D5" s="6" t="s">
        <v>15</v>
      </c>
      <c r="E5" s="6" t="s">
        <v>9</v>
      </c>
      <c r="F5" s="7" t="s">
        <v>16</v>
      </c>
      <c r="G5" s="7" t="s">
        <v>17</v>
      </c>
      <c r="H5" s="7" t="s">
        <v>18</v>
      </c>
      <c r="I5" s="7" t="s">
        <v>19</v>
      </c>
    </row>
    <row r="6" spans="1:9" ht="31.2" x14ac:dyDescent="0.3">
      <c r="A6" s="4">
        <v>1</v>
      </c>
      <c r="B6" s="13" t="s">
        <v>22</v>
      </c>
      <c r="C6" s="4">
        <v>400437</v>
      </c>
      <c r="D6" s="12" t="s">
        <v>20</v>
      </c>
      <c r="E6" s="14">
        <v>70</v>
      </c>
      <c r="F6" s="16">
        <v>749</v>
      </c>
      <c r="G6" s="16">
        <v>770</v>
      </c>
      <c r="H6" s="15">
        <v>800</v>
      </c>
      <c r="I6" s="17">
        <f>AVERAGE(F6:H6)</f>
        <v>773</v>
      </c>
    </row>
    <row r="7" spans="1:9" ht="156" x14ac:dyDescent="0.3">
      <c r="A7" s="4">
        <v>2</v>
      </c>
      <c r="B7" s="13" t="s">
        <v>23</v>
      </c>
      <c r="C7" s="4">
        <v>244004</v>
      </c>
      <c r="D7" s="12" t="s">
        <v>21</v>
      </c>
      <c r="E7" s="14">
        <v>200</v>
      </c>
      <c r="F7" s="16">
        <v>370</v>
      </c>
      <c r="G7" s="16">
        <v>390.5</v>
      </c>
      <c r="H7" s="15">
        <v>349</v>
      </c>
      <c r="I7" s="17">
        <f>AVERAGE(F7:H7)</f>
        <v>369.83333333333331</v>
      </c>
    </row>
  </sheetData>
  <mergeCells count="3">
    <mergeCell ref="A1:I1"/>
    <mergeCell ref="A2:I2"/>
    <mergeCell ref="A3:I3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>
    <oddHeader>&amp;L&amp;G&amp;C&amp;"-,Itálico"&amp;8Processo 23069.190882/2022-11
PREGÃO ELETRÔNICO XX/2022&amp;R&amp;G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Anexo IA</vt:lpstr>
      <vt:lpstr>Composição dos preços</vt:lpstr>
      <vt:lpstr>'Anexo IA'!Area_de_impressao</vt:lpstr>
      <vt:lpstr>'Composição dos preços'!Area_de_impressao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Hellen Medeiros</cp:lastModifiedBy>
  <cp:lastPrinted>2023-01-06T02:13:46Z</cp:lastPrinted>
  <dcterms:created xsi:type="dcterms:W3CDTF">2019-07-30T23:05:19Z</dcterms:created>
  <dcterms:modified xsi:type="dcterms:W3CDTF">2023-01-06T14:14:38Z</dcterms:modified>
</cp:coreProperties>
</file>